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6375" windowHeight="5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<sst xmlns="http://schemas.openxmlformats.org/spreadsheetml/2006/main" count="595" uniqueCount="209">
  <si>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</si>
  <si>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</si>
  <si>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</si>
  <si>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</si>
  <si>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</si>
  <si>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</si>
  <si>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</si>
  <si>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</si>
  <si>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</si>
  <si>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</si>
  <si>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</si>
  <si>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</si>
  <si>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</si>
  <si>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</si>
  <si>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</si>
  <si>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</si>
  <si>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</si>
  <si>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</si>
  <si>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</si>
  <si>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</si>
  <si>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</si>
  <si>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</si>
  <si>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</si>
  <si>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</si>
  <si>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Status</t>
  </si>
  <si>
    <t>stanowiska</t>
  </si>
  <si>
    <t>od tabliczki OS poniżej turbin</t>
  </si>
  <si>
    <t>B</t>
  </si>
  <si>
    <t>do końca II wyspy</t>
  </si>
  <si>
    <t>od końca II wyspy</t>
  </si>
  <si>
    <t>do powyżej początku działki ORVIS</t>
  </si>
  <si>
    <t>od powyżej początku działki ORVIS</t>
  </si>
  <si>
    <t>40 Jesienny Lipień Sanu      23-24 wrzesień 2023  Sektor A - OS San (od Zwierzynia do Średniej Wsi)</t>
  </si>
  <si>
    <t>Tura 1 (sobota 8.30-11.30)</t>
  </si>
  <si>
    <t>Tura 2 (sobota 14.30-17.30)</t>
  </si>
  <si>
    <t>Tura 3 (niedziela 8.30-11.30)</t>
  </si>
  <si>
    <t>40 JLS</t>
  </si>
  <si>
    <t>A</t>
  </si>
  <si>
    <t>do pierwszej wierzby poniżej skały w Zwierzyniu</t>
  </si>
  <si>
    <t>od pierwszej wierzby poniżej skały w Zwierzyniu</t>
  </si>
  <si>
    <t>do poniżej małej wysepki pod wiatą VISION</t>
  </si>
  <si>
    <t>od poniżej małej wysepki pod wiatą VISION</t>
  </si>
  <si>
    <t>do wysepki poniżej I wyspy</t>
  </si>
  <si>
    <t>od wysepki poniżej I wyspy</t>
  </si>
  <si>
    <t>do cypla przed linią wysokiego napięcia</t>
  </si>
  <si>
    <t>od cypla przed linią wysokiego napięcia</t>
  </si>
  <si>
    <t>do końca łąki pod drutami</t>
  </si>
  <si>
    <t>od końca łąki pod drutami</t>
  </si>
  <si>
    <t>do raf za dołkiem głowacicowym w Średniej Wsi</t>
  </si>
  <si>
    <t>od raf za dołkiem głowacicowym w Średniej Wsi</t>
  </si>
  <si>
    <t xml:space="preserve">do końca płani przed Eldorado </t>
  </si>
  <si>
    <t xml:space="preserve">od końca płani przed Eldorado </t>
  </si>
  <si>
    <t>do rafy 50 m powyżej przejazdu w Średniej Wsi</t>
  </si>
  <si>
    <t>40 Jesienny Lipień Sanu      23-24 wrzesień 2023  Sektor B - rzeka San (od Średniej Wsi do Łączek)</t>
  </si>
  <si>
    <t>od rafy 50 m powyżej przejazdu w Średniej Wsi</t>
  </si>
  <si>
    <t>do skały przed budynkiem więzienia</t>
  </si>
  <si>
    <t>od skały przed budynkiem więzienia</t>
  </si>
  <si>
    <t>do połowy parku w Bachlawie</t>
  </si>
  <si>
    <t>od połowy parku w Bachlawie</t>
  </si>
  <si>
    <t>do małej wysepki przed płanią w Bachlawie</t>
  </si>
  <si>
    <t>od małej wysepki przed płanią w Bachlawie</t>
  </si>
  <si>
    <t xml:space="preserve">do poniżej starej drogi na płani w Bachlawie 
</t>
  </si>
  <si>
    <t>dojazd od Hoczwi (parking na Bachlawie)</t>
  </si>
  <si>
    <t xml:space="preserve">od poniżej starej drogi na płani w Bachlawie </t>
  </si>
  <si>
    <t>do poniżej wyspy za płanią w Bachlawie</t>
  </si>
  <si>
    <t xml:space="preserve">od poniżej wysepki przed ujściem Hoczewki </t>
  </si>
  <si>
    <t>do schodów poniżej ujścia Hoczewki</t>
  </si>
  <si>
    <t>od schodów poniżej ujścia Hoczewki</t>
  </si>
  <si>
    <t>do II przejazdu poniżej parkingu</t>
  </si>
  <si>
    <t>od II przejazdu poniżej parkingu</t>
  </si>
  <si>
    <t>do domku powyżej kanału pod Salamandrą - przełamanie</t>
  </si>
  <si>
    <t>od domku powyżej kanału pod Salamandrą - przełamanie</t>
  </si>
  <si>
    <t>do ostatniego domu przed końcem płani</t>
  </si>
  <si>
    <t>od ostatniego domu przed końcem płani</t>
  </si>
  <si>
    <t>do początku II dołka w Łączkach</t>
  </si>
  <si>
    <t>40 Jesienny Lipień Sanu      23-24 wrzesień 2023  Sektor C - rzeka San (od Łączek do Postołowa)</t>
  </si>
  <si>
    <t>C</t>
  </si>
  <si>
    <t xml:space="preserve">od powyżej wjazdu na dziury w Łączkach </t>
  </si>
  <si>
    <t>do potoku pod Wańkiem</t>
  </si>
  <si>
    <t>od potoku pod Wańkiem</t>
  </si>
  <si>
    <t>do kupy kamieni powyżej potoku z Baszty</t>
  </si>
  <si>
    <t>od kupy kamieni powyżej potoku z Baszty</t>
  </si>
  <si>
    <t>do 100 m powyżej drogi do Gawry</t>
  </si>
  <si>
    <t>od 100 m powyżej drogi do Gawry</t>
  </si>
  <si>
    <t>do końca małego boiska</t>
  </si>
  <si>
    <t>od końca małego boiska</t>
  </si>
  <si>
    <t>do początku mostu w Huzelach</t>
  </si>
  <si>
    <t>od początku mostu w Huzelach</t>
  </si>
  <si>
    <t>do małej wysepki powyżej potoku z Huzeli</t>
  </si>
  <si>
    <t>od małej wysepki powyżej potoku z Huzeli</t>
  </si>
  <si>
    <t xml:space="preserve">do końca działek w Lesku </t>
  </si>
  <si>
    <t xml:space="preserve">od końca działek w Lesku </t>
  </si>
  <si>
    <t>do skały poniżej oczyszczalni powyżej skały na I zakręcie</t>
  </si>
  <si>
    <t>od skały poniżej wylotu wody z oczyszczalni</t>
  </si>
  <si>
    <t>do środkowego zjazdu na płań między zakrętami</t>
  </si>
  <si>
    <t>od środkowego zjazdu na płań między zakrętami</t>
  </si>
  <si>
    <t>do końca II przełamania za dołkiem głowacicowym</t>
  </si>
  <si>
    <t>J</t>
  </si>
  <si>
    <t>40 Jesienny Lipień Sanu      23-24 wrzesień 2023  Sektor J (juniorzy) - rzeka San (Postołów)</t>
  </si>
  <si>
    <t xml:space="preserve">od linii powyżej przejazdu PGR Postołów </t>
  </si>
  <si>
    <t>do altanki w Woli Postołowskiej</t>
  </si>
  <si>
    <t>od altanki w Woli Postołowskiej</t>
  </si>
  <si>
    <t xml:space="preserve">do początku pierwszej wysepki przed mostem </t>
  </si>
  <si>
    <t xml:space="preserve">od początku pierwszej wysepki przed mostem </t>
  </si>
  <si>
    <t>do 100 m poniżej mostu w Postołowie</t>
  </si>
  <si>
    <t>Janik Jan</t>
  </si>
  <si>
    <t>Zasadzki Zbigniew</t>
  </si>
  <si>
    <t>Zawada Andrzej</t>
  </si>
  <si>
    <t>Kowalski Dawid</t>
  </si>
  <si>
    <t>Gluza Tomasz</t>
  </si>
  <si>
    <t>Rycyk Łukasz</t>
  </si>
  <si>
    <t>Łukaszczyk Janusz</t>
  </si>
  <si>
    <t>Haszczyc Michał</t>
  </si>
  <si>
    <t>Nowak Jarosław</t>
  </si>
  <si>
    <t>Fejkiel Michał</t>
  </si>
  <si>
    <t>Pielech Krystain</t>
  </si>
  <si>
    <t>Dereń Kamil</t>
  </si>
  <si>
    <t>Łobas Barbara</t>
  </si>
  <si>
    <t>Lach Józef</t>
  </si>
  <si>
    <t>Zaremba Piotr</t>
  </si>
  <si>
    <t>Kaniuczk Oskar</t>
  </si>
  <si>
    <t>Obruśnik Marcin</t>
  </si>
  <si>
    <t>Ostafin Łukasz</t>
  </si>
  <si>
    <t>Pilszek Rafał</t>
  </si>
  <si>
    <t>Dańko Tomasz</t>
  </si>
  <si>
    <t>Wilczyński Paweł</t>
  </si>
  <si>
    <t>Greszta Michał</t>
  </si>
  <si>
    <t>Konieczny Szymon</t>
  </si>
  <si>
    <t>Wnękowicz Adam</t>
  </si>
  <si>
    <t>Scąber Michał</t>
  </si>
  <si>
    <t>Maciąg Bartłomiej</t>
  </si>
  <si>
    <t>Pałka Mirosław</t>
  </si>
  <si>
    <t>Jaklewicz Jacek</t>
  </si>
  <si>
    <t>Hadam Stanisław</t>
  </si>
  <si>
    <t>Tobiasz Robert</t>
  </si>
  <si>
    <t>Opach Zdzisław</t>
  </si>
  <si>
    <t>Opach Kamil</t>
  </si>
  <si>
    <t>Witkowski Dawid</t>
  </si>
  <si>
    <t>Kulig Grzegorz</t>
  </si>
  <si>
    <t>Kręcigłowa Dariusz</t>
  </si>
  <si>
    <t>Walczyk Marek</t>
  </si>
  <si>
    <t>Kolber Maciej</t>
  </si>
  <si>
    <t>Bąk Ryszard</t>
  </si>
  <si>
    <t>Gagatek Sławomir</t>
  </si>
  <si>
    <t>Lorenc Łukasz</t>
  </si>
  <si>
    <t>Gerula Grzegorz</t>
  </si>
  <si>
    <t>Gołofit Lesław</t>
  </si>
  <si>
    <t>Maciaszek Tomasz</t>
  </si>
  <si>
    <t>Guziec Robert</t>
  </si>
  <si>
    <t>Czech Szymon</t>
  </si>
  <si>
    <t>Hadam Bartosz</t>
  </si>
  <si>
    <t>Wnękowicz Andrzej</t>
  </si>
  <si>
    <t>Żurowski Przemysław</t>
  </si>
  <si>
    <t>Gołofit Grzegorz</t>
  </si>
  <si>
    <t>Słomka Marcin</t>
  </si>
  <si>
    <t>Benio Adam</t>
  </si>
  <si>
    <t>Rapiej Bartosz</t>
  </si>
  <si>
    <t>Chrobak Grzegorz</t>
  </si>
  <si>
    <t>Buchwald Tomasz</t>
  </si>
  <si>
    <t>Ordzowiały Dariusz</t>
  </si>
  <si>
    <t>Konieczny Grzegorz</t>
  </si>
  <si>
    <t>Gonciarczyk Janusz</t>
  </si>
  <si>
    <t>Bednarz Bartłomiej</t>
  </si>
  <si>
    <t>Nieckuła Marek</t>
  </si>
  <si>
    <t>Borowiec Łukasz</t>
  </si>
  <si>
    <t>Toczek Gabriel</t>
  </si>
  <si>
    <t>Bednarczyk Krystian</t>
  </si>
  <si>
    <t>Dyduch Jarosław</t>
  </si>
  <si>
    <t>Wysocki Antoni</t>
  </si>
  <si>
    <t>Mróz Krzysztof</t>
  </si>
  <si>
    <t>Semik Andrzej</t>
  </si>
  <si>
    <t>Kowalski Marek</t>
  </si>
  <si>
    <t>Kaniuczak Jarosław</t>
  </si>
  <si>
    <t>Salachna Michał</t>
  </si>
  <si>
    <t>Kwaśniewski Dariusz</t>
  </si>
  <si>
    <t>Bodinka Andrzej</t>
  </si>
  <si>
    <t>Wierdak Marcin</t>
  </si>
  <si>
    <t>Cimała Anatol</t>
  </si>
  <si>
    <t>Grzywa Rafał</t>
  </si>
  <si>
    <t>Armatys Piotr</t>
  </si>
  <si>
    <t>Baklarz Ryszard</t>
  </si>
  <si>
    <t>Wanagiel Marek</t>
  </si>
  <si>
    <t>Skurzyński Grzegorz</t>
  </si>
  <si>
    <t>Skałuba Sławomir</t>
  </si>
  <si>
    <t>Kopacki Jakub</t>
  </si>
  <si>
    <t>Wnękowicz Antoni</t>
  </si>
  <si>
    <t>Łukaszczyk Andrzej</t>
  </si>
  <si>
    <t>Borowiec Wacław</t>
  </si>
  <si>
    <t>Karasiewicz Marcin</t>
  </si>
  <si>
    <t>Gaweł Krzysztof</t>
  </si>
  <si>
    <t>Szlachetka Mariusz</t>
  </si>
  <si>
    <t>Kubacki Adam</t>
  </si>
  <si>
    <t>Konieczny Piotr</t>
  </si>
  <si>
    <t>Wałachowski Mariusz</t>
  </si>
  <si>
    <t>Sołtysik Piotr</t>
  </si>
  <si>
    <t>Kaniuczak Oskar</t>
  </si>
  <si>
    <t>Dąbkowski Filip</t>
  </si>
  <si>
    <t>Borkowski Jakub</t>
  </si>
  <si>
    <t>Marciniek Ignacy</t>
  </si>
  <si>
    <t>Franczyk Adam</t>
  </si>
  <si>
    <t>Janik Jakub</t>
  </si>
  <si>
    <t>Ormiański Kacper</t>
  </si>
  <si>
    <t>Piotrowski Jakub</t>
  </si>
  <si>
    <t>Kachel Kamil</t>
  </si>
  <si>
    <t>Makara Maksymilian</t>
  </si>
  <si>
    <t>Pokusa Stanisław</t>
  </si>
  <si>
    <t>Szafran Mateusz</t>
  </si>
  <si>
    <t>wakat</t>
  </si>
  <si>
    <t>Marcinek Ignacy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</si>
</sst>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left" vertical="center" wrapText="1"/>
    </xf>
    <xf numFmtId="0" fontId="4" fillId="36" borderId="12" xfId="51" applyFont="1" applyFill="1" applyBorder="1" applyAlignment="1">
      <alignment horizontal="center" vertical="center"/>
      <protection/>
    </xf>
    <xf numFmtId="164" fontId="1" fillId="36" borderId="12" xfId="51" applyNumberFormat="1" applyFont="1" applyFill="1" applyBorder="1" applyAlignment="1">
      <alignment horizontal="center" vertical="center"/>
      <protection/>
    </xf>
    <xf numFmtId="0" fontId="1" fillId="36" borderId="12" xfId="51" applyFont="1" applyFill="1" applyBorder="1" applyAlignment="1">
      <alignment horizontal="center" vertical="center"/>
      <protection/>
    </xf>
    <xf numFmtId="0" fontId="1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left" vertical="center" wrapText="1"/>
    </xf>
    <xf numFmtId="0" fontId="4" fillId="37" borderId="12" xfId="51" applyFont="1" applyFill="1" applyBorder="1" applyAlignment="1">
      <alignment horizontal="center" vertical="center"/>
      <protection/>
    </xf>
    <xf numFmtId="164" fontId="1" fillId="37" borderId="12" xfId="51" applyNumberFormat="1" applyFont="1" applyFill="1" applyBorder="1" applyAlignment="1">
      <alignment horizontal="center" vertical="center"/>
      <protection/>
    </xf>
    <xf numFmtId="0" fontId="1" fillId="37" borderId="12" xfId="51" applyFont="1" applyFill="1" applyBorder="1" applyAlignment="1">
      <alignment horizontal="center" vertical="center"/>
      <protection/>
    </xf>
    <xf numFmtId="0" fontId="1" fillId="36" borderId="12" xfId="51" applyFont="1" applyFill="1" applyBorder="1" applyAlignment="1">
      <alignment horizontal="left" vertical="center"/>
      <protection/>
    </xf>
    <xf numFmtId="0" fontId="1" fillId="36" borderId="12" xfId="51" applyFont="1" applyFill="1" applyBorder="1" applyAlignment="1">
      <alignment horizontal="left" vertical="center" wrapText="1"/>
      <protection/>
    </xf>
    <xf numFmtId="0" fontId="1" fillId="37" borderId="12" xfId="51" applyFont="1" applyFill="1" applyBorder="1" applyAlignment="1">
      <alignment horizontal="left" vertical="center" wrapText="1"/>
      <protection/>
    </xf>
    <xf numFmtId="0" fontId="1" fillId="37" borderId="12" xfId="51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3.875" style="2" bestFit="1" customWidth="1"/>
    <col min="2" max="2" width="2.75390625" style="2" bestFit="1" customWidth="1"/>
    <col min="3" max="3" width="16.75390625" style="1" bestFit="1" customWidth="1"/>
    <col min="4" max="5" width="4.125" style="2" bestFit="1" customWidth="1"/>
    <col min="6" max="6" width="5.25390625" style="2" bestFit="1" customWidth="1"/>
    <col min="7" max="7" width="4.125" style="2" bestFit="1" customWidth="1"/>
    <col min="8" max="8" width="3.375" style="2" bestFit="1" customWidth="1"/>
    <col min="9" max="9" width="16.75390625" style="2" bestFit="1" customWidth="1"/>
    <col min="10" max="11" width="4.125" style="2" bestFit="1" customWidth="1"/>
    <col min="12" max="12" width="5.875" style="2" bestFit="1" customWidth="1"/>
    <col min="13" max="13" width="4.125" style="2" bestFit="1" customWidth="1"/>
    <col min="14" max="14" width="3.375" style="1" bestFit="1" customWidth="1"/>
    <col min="15" max="15" width="16.75390625" style="2" bestFit="1" customWidth="1"/>
    <col min="16" max="17" width="4.125" style="2" bestFit="1" customWidth="1"/>
    <col min="18" max="18" width="5.25390625" style="2" bestFit="1" customWidth="1"/>
    <col min="19" max="19" width="4.125" style="2" bestFit="1" customWidth="1"/>
    <col min="20" max="20" width="3.375" style="2" bestFit="1" customWidth="1"/>
    <col min="21" max="21" width="6.875" style="3" bestFit="1" customWidth="1"/>
    <col min="22" max="22" width="43.00390625" style="5" bestFit="1" customWidth="1"/>
    <col min="23" max="23" width="9.00390625" style="1" bestFit="1" customWidth="1"/>
    <col min="24" max="24" width="9.125" style="1" customWidth="1"/>
    <col min="25" max="25" width="16.75390625" style="1" bestFit="1" customWidth="1"/>
    <col min="26" max="16384" width="9.125" style="1" customWidth="1"/>
  </cols>
  <sheetData>
    <row r="1" spans="1:23" s="4" customFormat="1" ht="18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s="6" customFormat="1" ht="11.25">
      <c r="A2" s="72" t="s">
        <v>7</v>
      </c>
      <c r="B2" s="66" t="s">
        <v>8</v>
      </c>
      <c r="C2" s="70" t="s">
        <v>33</v>
      </c>
      <c r="D2" s="70"/>
      <c r="E2" s="70"/>
      <c r="F2" s="70"/>
      <c r="G2" s="70"/>
      <c r="H2" s="71"/>
      <c r="I2" s="74" t="s">
        <v>34</v>
      </c>
      <c r="J2" s="74"/>
      <c r="K2" s="74"/>
      <c r="L2" s="74"/>
      <c r="M2" s="74"/>
      <c r="N2" s="74"/>
      <c r="O2" s="74" t="s">
        <v>35</v>
      </c>
      <c r="P2" s="74"/>
      <c r="Q2" s="74"/>
      <c r="R2" s="74"/>
      <c r="S2" s="74"/>
      <c r="T2" s="74"/>
      <c r="U2" s="13" t="s">
        <v>21</v>
      </c>
      <c r="V2" s="66" t="s">
        <v>22</v>
      </c>
      <c r="W2" s="14" t="s">
        <v>24</v>
      </c>
    </row>
    <row r="3" spans="1:23" s="6" customFormat="1" ht="11.25">
      <c r="A3" s="73"/>
      <c r="B3" s="66"/>
      <c r="C3" s="15" t="s">
        <v>20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1</v>
      </c>
      <c r="I3" s="17" t="s">
        <v>20</v>
      </c>
      <c r="J3" s="16" t="s">
        <v>2</v>
      </c>
      <c r="K3" s="16" t="s">
        <v>3</v>
      </c>
      <c r="L3" s="16" t="s">
        <v>4</v>
      </c>
      <c r="M3" s="16" t="s">
        <v>5</v>
      </c>
      <c r="N3" s="16" t="s">
        <v>1</v>
      </c>
      <c r="O3" s="17" t="s">
        <v>20</v>
      </c>
      <c r="P3" s="16" t="s">
        <v>2</v>
      </c>
      <c r="Q3" s="16" t="s">
        <v>3</v>
      </c>
      <c r="R3" s="16" t="s">
        <v>4</v>
      </c>
      <c r="S3" s="16" t="s">
        <v>5</v>
      </c>
      <c r="T3" s="16" t="s">
        <v>1</v>
      </c>
      <c r="U3" s="16" t="s">
        <v>0</v>
      </c>
      <c r="V3" s="66"/>
      <c r="W3" s="18" t="s">
        <v>25</v>
      </c>
    </row>
    <row r="4" spans="1:23" ht="11.25" customHeight="1">
      <c r="A4" s="53">
        <v>1</v>
      </c>
      <c r="B4" s="24">
        <v>1</v>
      </c>
      <c r="C4" s="25" t="s">
        <v>105</v>
      </c>
      <c r="D4" s="26">
        <v>7</v>
      </c>
      <c r="E4" s="27">
        <v>39.1</v>
      </c>
      <c r="F4" s="28">
        <v>7630</v>
      </c>
      <c r="G4" s="27">
        <v>15</v>
      </c>
      <c r="H4" s="49">
        <f>SUM(D4:D6)</f>
        <v>28</v>
      </c>
      <c r="I4" s="32" t="s">
        <v>143</v>
      </c>
      <c r="J4" s="26">
        <v>3</v>
      </c>
      <c r="K4" s="27">
        <v>30.4</v>
      </c>
      <c r="L4" s="28">
        <v>2910</v>
      </c>
      <c r="M4" s="27">
        <v>12</v>
      </c>
      <c r="N4" s="49">
        <f>SUM(J4:J6)</f>
        <v>19</v>
      </c>
      <c r="O4" s="32" t="s">
        <v>173</v>
      </c>
      <c r="P4" s="26">
        <v>5</v>
      </c>
      <c r="Q4" s="27">
        <v>30.1</v>
      </c>
      <c r="R4" s="28">
        <v>4760</v>
      </c>
      <c r="S4" s="27">
        <v>7</v>
      </c>
      <c r="T4" s="49">
        <f>SUM(P4:P6)</f>
        <v>12</v>
      </c>
      <c r="U4" s="53">
        <f>SUM(H4,N4,T4)</f>
        <v>59</v>
      </c>
      <c r="V4" s="39" t="s">
        <v>26</v>
      </c>
      <c r="W4" s="53">
        <f>SUM(U4)-43</f>
        <v>16</v>
      </c>
    </row>
    <row r="5" spans="1:23" ht="11.25" customHeight="1">
      <c r="A5" s="54"/>
      <c r="B5" s="24">
        <v>2</v>
      </c>
      <c r="C5" s="25" t="s">
        <v>106</v>
      </c>
      <c r="D5" s="26">
        <v>11</v>
      </c>
      <c r="E5" s="27">
        <v>30.5</v>
      </c>
      <c r="F5" s="28">
        <v>10910</v>
      </c>
      <c r="G5" s="27">
        <v>5</v>
      </c>
      <c r="H5" s="50"/>
      <c r="I5" s="32" t="s">
        <v>179</v>
      </c>
      <c r="J5" s="26">
        <v>8</v>
      </c>
      <c r="K5" s="27">
        <v>30.5</v>
      </c>
      <c r="L5" s="28">
        <v>7670</v>
      </c>
      <c r="M5" s="27">
        <v>6</v>
      </c>
      <c r="N5" s="50"/>
      <c r="O5" s="32" t="s">
        <v>157</v>
      </c>
      <c r="P5" s="26">
        <v>4</v>
      </c>
      <c r="Q5" s="27">
        <v>37.8</v>
      </c>
      <c r="R5" s="28">
        <v>4420</v>
      </c>
      <c r="S5" s="27">
        <v>9</v>
      </c>
      <c r="T5" s="50"/>
      <c r="U5" s="54"/>
      <c r="V5" s="47" t="s">
        <v>30</v>
      </c>
      <c r="W5" s="54"/>
    </row>
    <row r="6" spans="1:23" ht="11.25" customHeight="1">
      <c r="A6" s="54"/>
      <c r="B6" s="24">
        <v>3</v>
      </c>
      <c r="C6" s="25" t="s">
        <v>107</v>
      </c>
      <c r="D6" s="26">
        <v>10</v>
      </c>
      <c r="E6" s="27">
        <v>31.5</v>
      </c>
      <c r="F6" s="28">
        <v>9850</v>
      </c>
      <c r="G6" s="27">
        <v>6</v>
      </c>
      <c r="H6" s="50"/>
      <c r="I6" s="31" t="s">
        <v>153</v>
      </c>
      <c r="J6" s="26">
        <v>8</v>
      </c>
      <c r="K6" s="27">
        <v>32.2</v>
      </c>
      <c r="L6" s="28">
        <v>7790</v>
      </c>
      <c r="M6" s="27">
        <v>5</v>
      </c>
      <c r="N6" s="50"/>
      <c r="O6" s="31" t="s">
        <v>158</v>
      </c>
      <c r="P6" s="26">
        <v>3</v>
      </c>
      <c r="Q6" s="27">
        <v>30</v>
      </c>
      <c r="R6" s="28">
        <v>2910</v>
      </c>
      <c r="S6" s="27">
        <v>14</v>
      </c>
      <c r="T6" s="50"/>
      <c r="U6" s="54"/>
      <c r="V6" s="48"/>
      <c r="W6" s="54"/>
    </row>
    <row r="7" spans="1:23" ht="11.25" customHeight="1">
      <c r="A7" s="45">
        <v>2</v>
      </c>
      <c r="B7" s="19">
        <v>4</v>
      </c>
      <c r="C7" s="20" t="s">
        <v>108</v>
      </c>
      <c r="D7" s="21">
        <v>17</v>
      </c>
      <c r="E7" s="22">
        <v>32.7</v>
      </c>
      <c r="F7" s="23">
        <v>16730</v>
      </c>
      <c r="G7" s="22">
        <v>1</v>
      </c>
      <c r="H7" s="51">
        <f>SUM(D7:D9)</f>
        <v>30</v>
      </c>
      <c r="I7" s="30" t="s">
        <v>154</v>
      </c>
      <c r="J7" s="21">
        <v>6</v>
      </c>
      <c r="K7" s="22">
        <v>30</v>
      </c>
      <c r="L7" s="23">
        <v>5580</v>
      </c>
      <c r="M7" s="22">
        <v>8</v>
      </c>
      <c r="N7" s="51">
        <f>SUM(J7:J9)</f>
        <v>10</v>
      </c>
      <c r="O7" s="30" t="s">
        <v>169</v>
      </c>
      <c r="P7" s="21">
        <v>2</v>
      </c>
      <c r="Q7" s="22">
        <v>27.2</v>
      </c>
      <c r="R7" s="23">
        <v>1820</v>
      </c>
      <c r="S7" s="22">
        <v>23</v>
      </c>
      <c r="T7" s="51">
        <f>SUM(P7:P9)</f>
        <v>7</v>
      </c>
      <c r="U7" s="45">
        <f>SUM(H7,N7,T7)</f>
        <v>47</v>
      </c>
      <c r="V7" s="37" t="s">
        <v>31</v>
      </c>
      <c r="W7" s="45">
        <f>SUM(U7)-43</f>
        <v>4</v>
      </c>
    </row>
    <row r="8" spans="1:23" ht="11.25" customHeight="1">
      <c r="A8" s="46"/>
      <c r="B8" s="19">
        <v>5</v>
      </c>
      <c r="C8" s="20" t="s">
        <v>109</v>
      </c>
      <c r="D8" s="21">
        <v>4</v>
      </c>
      <c r="E8" s="22">
        <v>29.3</v>
      </c>
      <c r="F8" s="23">
        <v>3880</v>
      </c>
      <c r="G8" s="22">
        <v>22</v>
      </c>
      <c r="H8" s="52"/>
      <c r="I8" s="29" t="s">
        <v>144</v>
      </c>
      <c r="J8" s="21">
        <v>2</v>
      </c>
      <c r="K8" s="22">
        <v>27.9</v>
      </c>
      <c r="L8" s="23">
        <v>1850</v>
      </c>
      <c r="M8" s="22">
        <v>20</v>
      </c>
      <c r="N8" s="52"/>
      <c r="O8" s="29" t="s">
        <v>188</v>
      </c>
      <c r="P8" s="21">
        <v>1</v>
      </c>
      <c r="Q8" s="22">
        <v>40</v>
      </c>
      <c r="R8" s="23">
        <v>1300</v>
      </c>
      <c r="S8" s="22">
        <v>24</v>
      </c>
      <c r="T8" s="52"/>
      <c r="U8" s="46"/>
      <c r="V8" s="75" t="s">
        <v>38</v>
      </c>
      <c r="W8" s="46"/>
    </row>
    <row r="9" spans="1:23" ht="11.25" customHeight="1">
      <c r="A9" s="46"/>
      <c r="B9" s="19">
        <v>6</v>
      </c>
      <c r="C9" s="20" t="s">
        <v>110</v>
      </c>
      <c r="D9" s="21">
        <v>9</v>
      </c>
      <c r="E9" s="22">
        <v>39.3</v>
      </c>
      <c r="F9" s="23">
        <v>8910</v>
      </c>
      <c r="G9" s="22">
        <v>11</v>
      </c>
      <c r="H9" s="52"/>
      <c r="I9" s="29" t="s">
        <v>172</v>
      </c>
      <c r="J9" s="21">
        <v>2</v>
      </c>
      <c r="K9" s="22">
        <v>25.9</v>
      </c>
      <c r="L9" s="23">
        <v>1760</v>
      </c>
      <c r="M9" s="22">
        <v>22</v>
      </c>
      <c r="N9" s="52"/>
      <c r="O9" s="29" t="s">
        <v>139</v>
      </c>
      <c r="P9" s="21">
        <v>4</v>
      </c>
      <c r="Q9" s="22">
        <v>31.6</v>
      </c>
      <c r="R9" s="23">
        <v>4060</v>
      </c>
      <c r="S9" s="22">
        <v>10</v>
      </c>
      <c r="T9" s="52"/>
      <c r="U9" s="46"/>
      <c r="V9" s="76"/>
      <c r="W9" s="46"/>
    </row>
    <row r="10" spans="1:23" ht="11.25" customHeight="1">
      <c r="A10" s="53">
        <v>3</v>
      </c>
      <c r="B10" s="24">
        <v>7</v>
      </c>
      <c r="C10" s="25" t="s">
        <v>111</v>
      </c>
      <c r="D10" s="26">
        <v>0</v>
      </c>
      <c r="E10" s="27"/>
      <c r="F10" s="28">
        <v>0</v>
      </c>
      <c r="G10" s="27">
        <v>30</v>
      </c>
      <c r="H10" s="49">
        <f>SUM(D10:D12)</f>
        <v>15</v>
      </c>
      <c r="I10" s="31" t="s">
        <v>135</v>
      </c>
      <c r="J10" s="26">
        <v>4</v>
      </c>
      <c r="K10" s="27">
        <v>30.5</v>
      </c>
      <c r="L10" s="28">
        <v>3820</v>
      </c>
      <c r="M10" s="27">
        <v>9</v>
      </c>
      <c r="N10" s="49">
        <f>SUM(J10:J12)</f>
        <v>14</v>
      </c>
      <c r="O10" s="31" t="s">
        <v>151</v>
      </c>
      <c r="P10" s="26">
        <v>2</v>
      </c>
      <c r="Q10" s="27">
        <v>28.7</v>
      </c>
      <c r="R10" s="28">
        <v>1880</v>
      </c>
      <c r="S10" s="27">
        <v>22</v>
      </c>
      <c r="T10" s="49">
        <f>SUM(P10:P12)</f>
        <v>13</v>
      </c>
      <c r="U10" s="53">
        <f>SUM(H10,N10,T10)</f>
        <v>42</v>
      </c>
      <c r="V10" s="39" t="s">
        <v>39</v>
      </c>
      <c r="W10" s="53">
        <f>SUM(U10)-43</f>
        <v>-1</v>
      </c>
    </row>
    <row r="11" spans="1:23" ht="11.25" customHeight="1">
      <c r="A11" s="54"/>
      <c r="B11" s="24">
        <v>8</v>
      </c>
      <c r="C11" s="25" t="s">
        <v>112</v>
      </c>
      <c r="D11" s="26">
        <v>6</v>
      </c>
      <c r="E11" s="27">
        <v>33.2</v>
      </c>
      <c r="F11" s="28">
        <v>5880</v>
      </c>
      <c r="G11" s="27">
        <v>19</v>
      </c>
      <c r="H11" s="50"/>
      <c r="I11" s="32" t="s">
        <v>150</v>
      </c>
      <c r="J11" s="26">
        <v>8</v>
      </c>
      <c r="K11" s="27">
        <v>44.1</v>
      </c>
      <c r="L11" s="28">
        <v>8270</v>
      </c>
      <c r="M11" s="27">
        <v>3</v>
      </c>
      <c r="N11" s="50"/>
      <c r="O11" s="32" t="s">
        <v>137</v>
      </c>
      <c r="P11" s="26">
        <v>3</v>
      </c>
      <c r="Q11" s="27">
        <v>30.4</v>
      </c>
      <c r="R11" s="28">
        <v>2850</v>
      </c>
      <c r="S11" s="27">
        <v>15</v>
      </c>
      <c r="T11" s="50"/>
      <c r="U11" s="54"/>
      <c r="V11" s="47" t="s">
        <v>40</v>
      </c>
      <c r="W11" s="54"/>
    </row>
    <row r="12" spans="1:23" ht="11.25" customHeight="1">
      <c r="A12" s="54"/>
      <c r="B12" s="24">
        <v>9</v>
      </c>
      <c r="C12" s="25" t="s">
        <v>113</v>
      </c>
      <c r="D12" s="26">
        <v>9</v>
      </c>
      <c r="E12" s="27">
        <v>37.5</v>
      </c>
      <c r="F12" s="28">
        <v>9120</v>
      </c>
      <c r="G12" s="27">
        <v>10</v>
      </c>
      <c r="H12" s="50"/>
      <c r="I12" s="31" t="s">
        <v>162</v>
      </c>
      <c r="J12" s="26">
        <v>2</v>
      </c>
      <c r="K12" s="27">
        <v>29.3</v>
      </c>
      <c r="L12" s="28">
        <v>1880</v>
      </c>
      <c r="M12" s="27">
        <v>19</v>
      </c>
      <c r="N12" s="50"/>
      <c r="O12" s="31" t="s">
        <v>146</v>
      </c>
      <c r="P12" s="26">
        <v>8</v>
      </c>
      <c r="Q12" s="27">
        <v>33</v>
      </c>
      <c r="R12" s="28">
        <v>7640</v>
      </c>
      <c r="S12" s="27">
        <v>3</v>
      </c>
      <c r="T12" s="50"/>
      <c r="U12" s="54"/>
      <c r="V12" s="48"/>
      <c r="W12" s="54"/>
    </row>
    <row r="13" spans="1:23" ht="11.25" customHeight="1">
      <c r="A13" s="45">
        <v>4</v>
      </c>
      <c r="B13" s="19">
        <v>10</v>
      </c>
      <c r="C13" s="20" t="s">
        <v>114</v>
      </c>
      <c r="D13" s="21">
        <v>12</v>
      </c>
      <c r="E13" s="22">
        <v>29.8</v>
      </c>
      <c r="F13" s="23">
        <v>11670</v>
      </c>
      <c r="G13" s="22">
        <v>3</v>
      </c>
      <c r="H13" s="51">
        <f>SUM(D13:D15)</f>
        <v>28</v>
      </c>
      <c r="I13" s="29" t="s">
        <v>178</v>
      </c>
      <c r="J13" s="21">
        <v>7</v>
      </c>
      <c r="K13" s="22">
        <v>31</v>
      </c>
      <c r="L13" s="23">
        <v>6430</v>
      </c>
      <c r="M13" s="22">
        <v>7</v>
      </c>
      <c r="N13" s="51">
        <f>SUM(J13:J15)</f>
        <v>11</v>
      </c>
      <c r="O13" s="29" t="s">
        <v>160</v>
      </c>
      <c r="P13" s="21">
        <v>19</v>
      </c>
      <c r="Q13" s="22">
        <v>38.4</v>
      </c>
      <c r="R13" s="23">
        <v>18550</v>
      </c>
      <c r="S13" s="22">
        <v>1</v>
      </c>
      <c r="T13" s="51">
        <f>SUM(P13:P15)</f>
        <v>35</v>
      </c>
      <c r="U13" s="45">
        <f>SUM(H13,N13,T13)</f>
        <v>74</v>
      </c>
      <c r="V13" s="37" t="s">
        <v>41</v>
      </c>
      <c r="W13" s="45">
        <f>SUM(U13)-43</f>
        <v>31</v>
      </c>
    </row>
    <row r="14" spans="1:23" ht="11.25" customHeight="1">
      <c r="A14" s="46"/>
      <c r="B14" s="19">
        <v>11</v>
      </c>
      <c r="C14" s="20" t="s">
        <v>115</v>
      </c>
      <c r="D14" s="21">
        <v>6</v>
      </c>
      <c r="E14" s="22">
        <v>34.5</v>
      </c>
      <c r="F14" s="23">
        <v>6120</v>
      </c>
      <c r="G14" s="22">
        <v>18</v>
      </c>
      <c r="H14" s="52"/>
      <c r="I14" s="29" t="s">
        <v>193</v>
      </c>
      <c r="J14" s="21">
        <v>2</v>
      </c>
      <c r="K14" s="22">
        <v>28.5</v>
      </c>
      <c r="L14" s="23">
        <v>1940</v>
      </c>
      <c r="M14" s="22">
        <v>18</v>
      </c>
      <c r="N14" s="52"/>
      <c r="O14" s="29" t="s">
        <v>145</v>
      </c>
      <c r="P14" s="21">
        <v>7</v>
      </c>
      <c r="Q14" s="22">
        <v>36.1</v>
      </c>
      <c r="R14" s="23">
        <v>7240</v>
      </c>
      <c r="S14" s="22">
        <v>4</v>
      </c>
      <c r="T14" s="52"/>
      <c r="U14" s="46"/>
      <c r="V14" s="75" t="s">
        <v>42</v>
      </c>
      <c r="W14" s="46"/>
    </row>
    <row r="15" spans="1:23" ht="11.25" customHeight="1">
      <c r="A15" s="46"/>
      <c r="B15" s="19">
        <v>12</v>
      </c>
      <c r="C15" s="20" t="s">
        <v>116</v>
      </c>
      <c r="D15" s="21">
        <v>10</v>
      </c>
      <c r="E15" s="22">
        <v>33.4</v>
      </c>
      <c r="F15" s="23">
        <v>9730</v>
      </c>
      <c r="G15" s="22">
        <v>7</v>
      </c>
      <c r="H15" s="52"/>
      <c r="I15" s="29" t="s">
        <v>186</v>
      </c>
      <c r="J15" s="21">
        <v>2</v>
      </c>
      <c r="K15" s="22">
        <v>26</v>
      </c>
      <c r="L15" s="23">
        <v>1760</v>
      </c>
      <c r="M15" s="22">
        <v>21</v>
      </c>
      <c r="N15" s="52"/>
      <c r="O15" s="29" t="s">
        <v>182</v>
      </c>
      <c r="P15" s="21">
        <v>9</v>
      </c>
      <c r="Q15" s="22">
        <v>30.3</v>
      </c>
      <c r="R15" s="23">
        <v>8730</v>
      </c>
      <c r="S15" s="22">
        <v>2</v>
      </c>
      <c r="T15" s="52"/>
      <c r="U15" s="46"/>
      <c r="V15" s="76"/>
      <c r="W15" s="46"/>
    </row>
    <row r="16" spans="1:23" ht="11.25" customHeight="1">
      <c r="A16" s="53">
        <v>5</v>
      </c>
      <c r="B16" s="24">
        <v>13</v>
      </c>
      <c r="C16" s="25" t="s">
        <v>117</v>
      </c>
      <c r="D16" s="26">
        <v>1</v>
      </c>
      <c r="E16" s="27">
        <v>32.6</v>
      </c>
      <c r="F16" s="28">
        <v>1090</v>
      </c>
      <c r="G16" s="27">
        <v>29</v>
      </c>
      <c r="H16" s="49">
        <f>SUM(D16:D18)</f>
        <v>6</v>
      </c>
      <c r="I16" s="31" t="s">
        <v>164</v>
      </c>
      <c r="J16" s="26">
        <v>2</v>
      </c>
      <c r="K16" s="27">
        <v>30.5</v>
      </c>
      <c r="L16" s="28">
        <v>2030</v>
      </c>
      <c r="M16" s="27">
        <v>16</v>
      </c>
      <c r="N16" s="49">
        <f>SUM(J16:J18)</f>
        <v>3</v>
      </c>
      <c r="O16" s="31" t="s">
        <v>136</v>
      </c>
      <c r="P16" s="26">
        <v>2</v>
      </c>
      <c r="Q16" s="27">
        <v>28.6</v>
      </c>
      <c r="R16" s="28">
        <v>1910</v>
      </c>
      <c r="S16" s="27">
        <v>21</v>
      </c>
      <c r="T16" s="49">
        <f>SUM(P16:P18)</f>
        <v>5</v>
      </c>
      <c r="U16" s="53">
        <f>SUM(H16,N16,T16)</f>
        <v>14</v>
      </c>
      <c r="V16" s="39" t="s">
        <v>43</v>
      </c>
      <c r="W16" s="53">
        <f>SUM(U16)-43</f>
        <v>-29</v>
      </c>
    </row>
    <row r="17" spans="1:23" ht="11.25" customHeight="1">
      <c r="A17" s="54"/>
      <c r="B17" s="24">
        <v>14</v>
      </c>
      <c r="C17" s="25" t="s">
        <v>118</v>
      </c>
      <c r="D17" s="26">
        <v>2</v>
      </c>
      <c r="E17" s="27">
        <v>28.9</v>
      </c>
      <c r="F17" s="28">
        <v>1940</v>
      </c>
      <c r="G17" s="27">
        <v>27</v>
      </c>
      <c r="H17" s="50"/>
      <c r="I17" s="31" t="s">
        <v>165</v>
      </c>
      <c r="J17" s="26">
        <v>1</v>
      </c>
      <c r="K17" s="27">
        <v>26.3</v>
      </c>
      <c r="L17" s="28">
        <v>910</v>
      </c>
      <c r="M17" s="27">
        <v>25</v>
      </c>
      <c r="N17" s="50"/>
      <c r="O17" s="31" t="s">
        <v>147</v>
      </c>
      <c r="P17" s="26">
        <v>0</v>
      </c>
      <c r="Q17" s="27"/>
      <c r="R17" s="28">
        <v>0</v>
      </c>
      <c r="S17" s="27">
        <v>30</v>
      </c>
      <c r="T17" s="50"/>
      <c r="U17" s="54"/>
      <c r="V17" s="47" t="s">
        <v>28</v>
      </c>
      <c r="W17" s="54"/>
    </row>
    <row r="18" spans="1:23" ht="11.25" customHeight="1">
      <c r="A18" s="54"/>
      <c r="B18" s="24">
        <v>15</v>
      </c>
      <c r="C18" s="25" t="s">
        <v>119</v>
      </c>
      <c r="D18" s="26">
        <v>3</v>
      </c>
      <c r="E18" s="27">
        <v>29.3</v>
      </c>
      <c r="F18" s="28">
        <v>2850</v>
      </c>
      <c r="G18" s="27">
        <v>26</v>
      </c>
      <c r="H18" s="50"/>
      <c r="I18" s="32" t="s">
        <v>176</v>
      </c>
      <c r="J18" s="26">
        <v>0</v>
      </c>
      <c r="K18" s="27"/>
      <c r="L18" s="28">
        <v>0</v>
      </c>
      <c r="M18" s="27">
        <v>30</v>
      </c>
      <c r="N18" s="50"/>
      <c r="O18" s="32" t="s">
        <v>155</v>
      </c>
      <c r="P18" s="26">
        <v>3</v>
      </c>
      <c r="Q18" s="27">
        <v>31.5</v>
      </c>
      <c r="R18" s="28">
        <v>3000</v>
      </c>
      <c r="S18" s="27">
        <v>13</v>
      </c>
      <c r="T18" s="50"/>
      <c r="U18" s="54"/>
      <c r="V18" s="48"/>
      <c r="W18" s="54"/>
    </row>
    <row r="19" spans="1:23" ht="11.25" customHeight="1">
      <c r="A19" s="45">
        <v>6</v>
      </c>
      <c r="B19" s="19">
        <v>16</v>
      </c>
      <c r="C19" s="20" t="s">
        <v>120</v>
      </c>
      <c r="D19" s="21">
        <v>10</v>
      </c>
      <c r="E19" s="22">
        <v>33</v>
      </c>
      <c r="F19" s="23">
        <v>9700</v>
      </c>
      <c r="G19" s="22">
        <v>8</v>
      </c>
      <c r="H19" s="51">
        <f>SUM(D19:D21)</f>
        <v>25</v>
      </c>
      <c r="I19" s="29" t="s">
        <v>163</v>
      </c>
      <c r="J19" s="21">
        <v>2</v>
      </c>
      <c r="K19" s="22">
        <v>39</v>
      </c>
      <c r="L19" s="23">
        <v>2270</v>
      </c>
      <c r="M19" s="22">
        <v>14</v>
      </c>
      <c r="N19" s="51">
        <f>SUM(J19:J21)</f>
        <v>2</v>
      </c>
      <c r="O19" s="29" t="s">
        <v>152</v>
      </c>
      <c r="P19" s="21">
        <v>0</v>
      </c>
      <c r="Q19" s="22"/>
      <c r="R19" s="23">
        <v>0</v>
      </c>
      <c r="S19" s="22">
        <v>30</v>
      </c>
      <c r="T19" s="51">
        <f>SUM(P19:P21)</f>
        <v>0</v>
      </c>
      <c r="U19" s="45">
        <f>SUM(H19,N19,T19)</f>
        <v>27</v>
      </c>
      <c r="V19" s="37" t="s">
        <v>29</v>
      </c>
      <c r="W19" s="45">
        <f>SUM(U19)-43</f>
        <v>-16</v>
      </c>
    </row>
    <row r="20" spans="1:23" ht="11.25" customHeight="1">
      <c r="A20" s="46"/>
      <c r="B20" s="19">
        <v>17</v>
      </c>
      <c r="C20" s="20" t="s">
        <v>121</v>
      </c>
      <c r="D20" s="21">
        <v>7</v>
      </c>
      <c r="E20" s="22">
        <v>32</v>
      </c>
      <c r="F20" s="23">
        <v>6820</v>
      </c>
      <c r="G20" s="22">
        <v>17</v>
      </c>
      <c r="H20" s="52"/>
      <c r="I20" s="29" t="s">
        <v>171</v>
      </c>
      <c r="J20" s="21">
        <v>0</v>
      </c>
      <c r="K20" s="22"/>
      <c r="L20" s="23">
        <v>0</v>
      </c>
      <c r="M20" s="22">
        <v>30</v>
      </c>
      <c r="N20" s="52"/>
      <c r="O20" s="29" t="s">
        <v>159</v>
      </c>
      <c r="P20" s="21">
        <v>0</v>
      </c>
      <c r="Q20" s="22"/>
      <c r="R20" s="23">
        <v>0</v>
      </c>
      <c r="S20" s="22">
        <v>30</v>
      </c>
      <c r="T20" s="52"/>
      <c r="U20" s="46"/>
      <c r="V20" s="75" t="s">
        <v>44</v>
      </c>
      <c r="W20" s="46"/>
    </row>
    <row r="21" spans="1:23" ht="11.25" customHeight="1">
      <c r="A21" s="46"/>
      <c r="B21" s="19">
        <v>18</v>
      </c>
      <c r="C21" s="20" t="s">
        <v>122</v>
      </c>
      <c r="D21" s="21">
        <v>8</v>
      </c>
      <c r="E21" s="22">
        <v>32.1</v>
      </c>
      <c r="F21" s="23">
        <v>7850</v>
      </c>
      <c r="G21" s="22">
        <v>13</v>
      </c>
      <c r="H21" s="52"/>
      <c r="I21" s="29" t="s">
        <v>174</v>
      </c>
      <c r="J21" s="21">
        <v>0</v>
      </c>
      <c r="K21" s="22"/>
      <c r="L21" s="23">
        <v>0</v>
      </c>
      <c r="M21" s="22">
        <v>30</v>
      </c>
      <c r="N21" s="52"/>
      <c r="O21" s="29" t="s">
        <v>183</v>
      </c>
      <c r="P21" s="21">
        <v>0</v>
      </c>
      <c r="Q21" s="22"/>
      <c r="R21" s="23">
        <v>0</v>
      </c>
      <c r="S21" s="22">
        <v>30</v>
      </c>
      <c r="T21" s="52"/>
      <c r="U21" s="46"/>
      <c r="V21" s="76"/>
      <c r="W21" s="46"/>
    </row>
    <row r="22" spans="1:23" ht="11.25" customHeight="1">
      <c r="A22" s="53">
        <v>7</v>
      </c>
      <c r="B22" s="24">
        <v>19</v>
      </c>
      <c r="C22" s="25" t="s">
        <v>123</v>
      </c>
      <c r="D22" s="26">
        <v>4</v>
      </c>
      <c r="E22" s="27">
        <v>32.4</v>
      </c>
      <c r="F22" s="28">
        <v>3850</v>
      </c>
      <c r="G22" s="27">
        <v>23</v>
      </c>
      <c r="H22" s="49">
        <f>SUM(D22:D24)</f>
        <v>9</v>
      </c>
      <c r="I22" s="32" t="s">
        <v>185</v>
      </c>
      <c r="J22" s="26">
        <v>0</v>
      </c>
      <c r="K22" s="27"/>
      <c r="L22" s="28">
        <v>0</v>
      </c>
      <c r="M22" s="27">
        <v>30</v>
      </c>
      <c r="N22" s="49">
        <f>SUM(J22:J24)</f>
        <v>2</v>
      </c>
      <c r="O22" s="32" t="s">
        <v>161</v>
      </c>
      <c r="P22" s="26">
        <v>2</v>
      </c>
      <c r="Q22" s="27">
        <v>29.4</v>
      </c>
      <c r="R22" s="28">
        <v>1970</v>
      </c>
      <c r="S22" s="27">
        <v>20</v>
      </c>
      <c r="T22" s="49">
        <f>SUM(P22:P24)</f>
        <v>6</v>
      </c>
      <c r="U22" s="53">
        <f>SUM(H22,N22,T22)</f>
        <v>17</v>
      </c>
      <c r="V22" s="39" t="s">
        <v>45</v>
      </c>
      <c r="W22" s="53">
        <f>SUM(U22)-43</f>
        <v>-26</v>
      </c>
    </row>
    <row r="23" spans="1:23" ht="11.25" customHeight="1">
      <c r="A23" s="54"/>
      <c r="B23" s="24">
        <v>20</v>
      </c>
      <c r="C23" s="25" t="s">
        <v>124</v>
      </c>
      <c r="D23" s="26">
        <v>2</v>
      </c>
      <c r="E23" s="27">
        <v>27.5</v>
      </c>
      <c r="F23" s="28">
        <v>1880</v>
      </c>
      <c r="G23" s="27">
        <v>28</v>
      </c>
      <c r="H23" s="50"/>
      <c r="I23" s="32" t="s">
        <v>191</v>
      </c>
      <c r="J23" s="26">
        <v>1</v>
      </c>
      <c r="K23" s="27">
        <v>28.8</v>
      </c>
      <c r="L23" s="28">
        <v>970</v>
      </c>
      <c r="M23" s="27">
        <v>23</v>
      </c>
      <c r="N23" s="50"/>
      <c r="O23" s="32" t="s">
        <v>189</v>
      </c>
      <c r="P23" s="26">
        <v>1</v>
      </c>
      <c r="Q23" s="27">
        <v>36.5</v>
      </c>
      <c r="R23" s="28">
        <v>1210</v>
      </c>
      <c r="S23" s="27">
        <v>25</v>
      </c>
      <c r="T23" s="50"/>
      <c r="U23" s="54"/>
      <c r="V23" s="47" t="s">
        <v>46</v>
      </c>
      <c r="W23" s="54"/>
    </row>
    <row r="24" spans="1:23" ht="11.25" customHeight="1">
      <c r="A24" s="54"/>
      <c r="B24" s="24">
        <v>21</v>
      </c>
      <c r="C24" s="25" t="s">
        <v>125</v>
      </c>
      <c r="D24" s="26">
        <v>3</v>
      </c>
      <c r="E24" s="27">
        <v>30.5</v>
      </c>
      <c r="F24" s="28">
        <v>2940</v>
      </c>
      <c r="G24" s="27">
        <v>25</v>
      </c>
      <c r="H24" s="50"/>
      <c r="I24" s="32" t="s">
        <v>148</v>
      </c>
      <c r="J24" s="26">
        <v>1</v>
      </c>
      <c r="K24" s="27">
        <v>28</v>
      </c>
      <c r="L24" s="28">
        <v>940</v>
      </c>
      <c r="M24" s="27">
        <v>24</v>
      </c>
      <c r="N24" s="50"/>
      <c r="O24" s="32" t="s">
        <v>194</v>
      </c>
      <c r="P24" s="26">
        <v>3</v>
      </c>
      <c r="Q24" s="27">
        <v>30.8</v>
      </c>
      <c r="R24" s="28">
        <v>3030</v>
      </c>
      <c r="S24" s="27">
        <v>12</v>
      </c>
      <c r="T24" s="50"/>
      <c r="U24" s="54"/>
      <c r="V24" s="48"/>
      <c r="W24" s="54"/>
    </row>
    <row r="25" spans="1:23" ht="11.25" customHeight="1">
      <c r="A25" s="45">
        <v>8</v>
      </c>
      <c r="B25" s="19">
        <v>22</v>
      </c>
      <c r="C25" s="20" t="s">
        <v>126</v>
      </c>
      <c r="D25" s="21">
        <v>8</v>
      </c>
      <c r="E25" s="22">
        <v>31.2</v>
      </c>
      <c r="F25" s="23">
        <v>7970</v>
      </c>
      <c r="G25" s="22">
        <v>12</v>
      </c>
      <c r="H25" s="51">
        <f>SUM(D25:D27)</f>
        <v>30</v>
      </c>
      <c r="I25" s="29" t="s">
        <v>170</v>
      </c>
      <c r="J25" s="21">
        <v>2</v>
      </c>
      <c r="K25" s="22">
        <v>29</v>
      </c>
      <c r="L25" s="23">
        <v>1940</v>
      </c>
      <c r="M25" s="22">
        <v>17</v>
      </c>
      <c r="N25" s="51">
        <f>SUM(J25:J27)</f>
        <v>5</v>
      </c>
      <c r="O25" s="29" t="s">
        <v>149</v>
      </c>
      <c r="P25" s="21">
        <v>4</v>
      </c>
      <c r="Q25" s="22">
        <v>44.6</v>
      </c>
      <c r="R25" s="23">
        <v>4480</v>
      </c>
      <c r="S25" s="22">
        <v>8</v>
      </c>
      <c r="T25" s="51">
        <f>SUM(P25:P27)</f>
        <v>7</v>
      </c>
      <c r="U25" s="45">
        <f>SUM(H25,N25,T25)</f>
        <v>42</v>
      </c>
      <c r="V25" s="37" t="s">
        <v>47</v>
      </c>
      <c r="W25" s="45">
        <f>SUM(U25)-43</f>
        <v>-1</v>
      </c>
    </row>
    <row r="26" spans="1:23" ht="11.25" customHeight="1">
      <c r="A26" s="46"/>
      <c r="B26" s="19">
        <v>23</v>
      </c>
      <c r="C26" s="20" t="s">
        <v>127</v>
      </c>
      <c r="D26" s="21">
        <v>9</v>
      </c>
      <c r="E26" s="22">
        <v>38.7</v>
      </c>
      <c r="F26" s="23">
        <v>9300</v>
      </c>
      <c r="G26" s="22">
        <v>9</v>
      </c>
      <c r="H26" s="52"/>
      <c r="I26" s="29" t="s">
        <v>180</v>
      </c>
      <c r="J26" s="21">
        <v>3</v>
      </c>
      <c r="K26" s="22">
        <v>31.3</v>
      </c>
      <c r="L26" s="23">
        <v>3000</v>
      </c>
      <c r="M26" s="22">
        <v>11</v>
      </c>
      <c r="N26" s="52"/>
      <c r="O26" s="29" t="s">
        <v>142</v>
      </c>
      <c r="P26" s="21">
        <v>2</v>
      </c>
      <c r="Q26" s="22">
        <v>29.8</v>
      </c>
      <c r="R26" s="23">
        <v>2000</v>
      </c>
      <c r="S26" s="22">
        <v>19</v>
      </c>
      <c r="T26" s="52"/>
      <c r="U26" s="46"/>
      <c r="V26" s="75" t="s">
        <v>48</v>
      </c>
      <c r="W26" s="46"/>
    </row>
    <row r="27" spans="1:23" ht="11.25" customHeight="1">
      <c r="A27" s="46"/>
      <c r="B27" s="19">
        <v>24</v>
      </c>
      <c r="C27" s="20" t="s">
        <v>128</v>
      </c>
      <c r="D27" s="21">
        <v>13</v>
      </c>
      <c r="E27" s="22">
        <v>31.7</v>
      </c>
      <c r="F27" s="23">
        <v>12910</v>
      </c>
      <c r="G27" s="22">
        <v>2</v>
      </c>
      <c r="H27" s="52"/>
      <c r="I27" s="29" t="s">
        <v>166</v>
      </c>
      <c r="J27" s="21">
        <v>0</v>
      </c>
      <c r="K27" s="22"/>
      <c r="L27" s="23">
        <v>0</v>
      </c>
      <c r="M27" s="22">
        <v>30</v>
      </c>
      <c r="N27" s="52"/>
      <c r="O27" s="29" t="s">
        <v>141</v>
      </c>
      <c r="P27" s="21">
        <v>1</v>
      </c>
      <c r="Q27" s="22">
        <v>29</v>
      </c>
      <c r="R27" s="23">
        <v>970</v>
      </c>
      <c r="S27" s="22">
        <v>26</v>
      </c>
      <c r="T27" s="52"/>
      <c r="U27" s="46"/>
      <c r="V27" s="76"/>
      <c r="W27" s="46"/>
    </row>
    <row r="28" spans="1:23" ht="11.25" customHeight="1">
      <c r="A28" s="53">
        <v>9</v>
      </c>
      <c r="B28" s="24">
        <v>25</v>
      </c>
      <c r="C28" s="25" t="s">
        <v>129</v>
      </c>
      <c r="D28" s="26">
        <v>5</v>
      </c>
      <c r="E28" s="27">
        <v>30.9</v>
      </c>
      <c r="F28" s="28">
        <v>4670</v>
      </c>
      <c r="G28" s="27">
        <v>21</v>
      </c>
      <c r="H28" s="49">
        <f>SUM(D28:D30)</f>
        <v>14</v>
      </c>
      <c r="I28" s="32" t="s">
        <v>140</v>
      </c>
      <c r="J28" s="26">
        <v>11</v>
      </c>
      <c r="K28" s="27">
        <v>34.2</v>
      </c>
      <c r="L28" s="28">
        <v>11210</v>
      </c>
      <c r="M28" s="27">
        <v>2</v>
      </c>
      <c r="N28" s="49">
        <f>SUM(J28:J30)</f>
        <v>17</v>
      </c>
      <c r="O28" s="32" t="s">
        <v>190</v>
      </c>
      <c r="P28" s="26">
        <v>5</v>
      </c>
      <c r="Q28" s="27">
        <v>29.2</v>
      </c>
      <c r="R28" s="28">
        <v>4850</v>
      </c>
      <c r="S28" s="27">
        <v>6</v>
      </c>
      <c r="T28" s="49">
        <f>SUM(P28:P30)</f>
        <v>11</v>
      </c>
      <c r="U28" s="53">
        <f>SUM(H28,N28,T28)</f>
        <v>42</v>
      </c>
      <c r="V28" s="44" t="s">
        <v>49</v>
      </c>
      <c r="W28" s="53">
        <f>SUM(U28)-43</f>
        <v>-1</v>
      </c>
    </row>
    <row r="29" spans="1:23" ht="11.25" customHeight="1">
      <c r="A29" s="54"/>
      <c r="B29" s="24">
        <v>26</v>
      </c>
      <c r="C29" s="25" t="s">
        <v>130</v>
      </c>
      <c r="D29" s="26">
        <v>5</v>
      </c>
      <c r="E29" s="27">
        <v>31.6</v>
      </c>
      <c r="F29" s="28">
        <v>4970</v>
      </c>
      <c r="G29" s="27">
        <v>20</v>
      </c>
      <c r="H29" s="50"/>
      <c r="I29" s="32" t="s">
        <v>175</v>
      </c>
      <c r="J29" s="26">
        <v>3</v>
      </c>
      <c r="K29" s="27">
        <v>35.1</v>
      </c>
      <c r="L29" s="28">
        <v>3270</v>
      </c>
      <c r="M29" s="27">
        <v>10</v>
      </c>
      <c r="N29" s="50"/>
      <c r="O29" s="32" t="s">
        <v>181</v>
      </c>
      <c r="P29" s="26">
        <v>3</v>
      </c>
      <c r="Q29" s="27">
        <v>36.5</v>
      </c>
      <c r="R29" s="28">
        <v>3120</v>
      </c>
      <c r="S29" s="27">
        <v>11</v>
      </c>
      <c r="T29" s="50"/>
      <c r="U29" s="54"/>
      <c r="V29" s="47" t="s">
        <v>50</v>
      </c>
      <c r="W29" s="54"/>
    </row>
    <row r="30" spans="1:23" ht="11.25" customHeight="1">
      <c r="A30" s="54"/>
      <c r="B30" s="24">
        <v>27</v>
      </c>
      <c r="C30" s="25" t="s">
        <v>131</v>
      </c>
      <c r="D30" s="26">
        <v>4</v>
      </c>
      <c r="E30" s="27">
        <v>28.5</v>
      </c>
      <c r="F30" s="28">
        <v>3760</v>
      </c>
      <c r="G30" s="27">
        <v>25</v>
      </c>
      <c r="H30" s="50"/>
      <c r="I30" s="32" t="s">
        <v>156</v>
      </c>
      <c r="J30" s="26">
        <v>3</v>
      </c>
      <c r="K30" s="27">
        <v>29.1</v>
      </c>
      <c r="L30" s="28">
        <v>2850</v>
      </c>
      <c r="M30" s="27">
        <v>13</v>
      </c>
      <c r="N30" s="50"/>
      <c r="O30" s="32" t="s">
        <v>138</v>
      </c>
      <c r="P30" s="26">
        <v>3</v>
      </c>
      <c r="Q30" s="27">
        <v>29</v>
      </c>
      <c r="R30" s="28">
        <v>2820</v>
      </c>
      <c r="S30" s="27">
        <v>16.5</v>
      </c>
      <c r="T30" s="50"/>
      <c r="U30" s="54"/>
      <c r="V30" s="48"/>
      <c r="W30" s="54"/>
    </row>
    <row r="31" spans="1:23" ht="11.25" customHeight="1">
      <c r="A31" s="45">
        <v>10</v>
      </c>
      <c r="B31" s="19">
        <v>28</v>
      </c>
      <c r="C31" s="20" t="s">
        <v>132</v>
      </c>
      <c r="D31" s="21">
        <v>7</v>
      </c>
      <c r="E31" s="22">
        <v>38</v>
      </c>
      <c r="F31" s="23">
        <v>7090</v>
      </c>
      <c r="G31" s="22">
        <v>16</v>
      </c>
      <c r="H31" s="51">
        <f>SUM(D31:D33)</f>
        <v>26</v>
      </c>
      <c r="I31" s="29" t="s">
        <v>168</v>
      </c>
      <c r="J31" s="21">
        <v>2</v>
      </c>
      <c r="K31" s="22">
        <v>34.7</v>
      </c>
      <c r="L31" s="23">
        <v>2180</v>
      </c>
      <c r="M31" s="22">
        <v>15</v>
      </c>
      <c r="N31" s="51">
        <f>SUM(J31:J33)</f>
        <v>25</v>
      </c>
      <c r="O31" s="29" t="s">
        <v>177</v>
      </c>
      <c r="P31" s="21">
        <v>5</v>
      </c>
      <c r="Q31" s="22">
        <v>35.1</v>
      </c>
      <c r="R31" s="23">
        <v>5060</v>
      </c>
      <c r="S31" s="22">
        <v>5</v>
      </c>
      <c r="T31" s="51">
        <f>SUM(P31:P33)</f>
        <v>10</v>
      </c>
      <c r="U31" s="45">
        <f>SUM(H31,N31,T31)</f>
        <v>61</v>
      </c>
      <c r="V31" s="37" t="s">
        <v>51</v>
      </c>
      <c r="W31" s="45">
        <f>SUM(U31)-43</f>
        <v>18</v>
      </c>
    </row>
    <row r="32" spans="1:23" ht="11.25" customHeight="1">
      <c r="A32" s="46"/>
      <c r="B32" s="19">
        <v>29</v>
      </c>
      <c r="C32" s="20" t="s">
        <v>133</v>
      </c>
      <c r="D32" s="21">
        <v>8</v>
      </c>
      <c r="E32" s="22">
        <v>31.1</v>
      </c>
      <c r="F32" s="23">
        <v>7850</v>
      </c>
      <c r="G32" s="22">
        <v>14</v>
      </c>
      <c r="H32" s="52"/>
      <c r="I32" s="29" t="s">
        <v>192</v>
      </c>
      <c r="J32" s="21">
        <v>15</v>
      </c>
      <c r="K32" s="22">
        <v>30.3</v>
      </c>
      <c r="L32" s="23">
        <v>14280</v>
      </c>
      <c r="M32" s="22">
        <v>1</v>
      </c>
      <c r="N32" s="52"/>
      <c r="O32" s="29" t="s">
        <v>187</v>
      </c>
      <c r="P32" s="21">
        <v>3</v>
      </c>
      <c r="Q32" s="22">
        <v>29</v>
      </c>
      <c r="R32" s="23">
        <v>2820</v>
      </c>
      <c r="S32" s="22">
        <v>16.5</v>
      </c>
      <c r="T32" s="52"/>
      <c r="U32" s="46"/>
      <c r="V32" s="75" t="s">
        <v>52</v>
      </c>
      <c r="W32" s="46"/>
    </row>
    <row r="33" spans="1:23" ht="11.25" customHeight="1">
      <c r="A33" s="46"/>
      <c r="B33" s="19">
        <v>30</v>
      </c>
      <c r="C33" s="20" t="s">
        <v>134</v>
      </c>
      <c r="D33" s="21">
        <v>11</v>
      </c>
      <c r="E33" s="22">
        <v>36.5</v>
      </c>
      <c r="F33" s="23">
        <v>11090</v>
      </c>
      <c r="G33" s="22">
        <v>4</v>
      </c>
      <c r="H33" s="52"/>
      <c r="I33" s="29" t="s">
        <v>167</v>
      </c>
      <c r="J33" s="21">
        <v>8</v>
      </c>
      <c r="K33" s="22">
        <v>35.5</v>
      </c>
      <c r="L33" s="23">
        <v>7880</v>
      </c>
      <c r="M33" s="22">
        <v>4</v>
      </c>
      <c r="N33" s="52"/>
      <c r="O33" s="29" t="s">
        <v>184</v>
      </c>
      <c r="P33" s="21">
        <v>2</v>
      </c>
      <c r="Q33" s="22">
        <v>32.5</v>
      </c>
      <c r="R33" s="23">
        <v>2060</v>
      </c>
      <c r="S33" s="22">
        <v>18</v>
      </c>
      <c r="T33" s="52"/>
      <c r="U33" s="46"/>
      <c r="V33" s="76"/>
      <c r="W33" s="46"/>
    </row>
    <row r="34" spans="1:23" s="5" customFormat="1" ht="11.25">
      <c r="A34" s="55" t="s">
        <v>36</v>
      </c>
      <c r="B34" s="56"/>
      <c r="C34" s="63" t="s">
        <v>9</v>
      </c>
      <c r="D34" s="63"/>
      <c r="E34" s="63"/>
      <c r="F34" s="63"/>
      <c r="G34" s="63"/>
      <c r="H34" s="63"/>
      <c r="I34" s="63" t="s">
        <v>12</v>
      </c>
      <c r="J34" s="63"/>
      <c r="K34" s="63"/>
      <c r="L34" s="63"/>
      <c r="M34" s="63"/>
      <c r="N34" s="63"/>
      <c r="O34" s="63" t="s">
        <v>11</v>
      </c>
      <c r="P34" s="63"/>
      <c r="Q34" s="63"/>
      <c r="R34" s="63"/>
      <c r="S34" s="63"/>
      <c r="T34" s="63"/>
      <c r="U34" s="77">
        <f>SUM(C36,I36,O36)</f>
        <v>425</v>
      </c>
      <c r="V34" s="7" t="s">
        <v>16</v>
      </c>
      <c r="W34" s="33" t="s">
        <v>13</v>
      </c>
    </row>
    <row r="35" spans="1:23" s="5" customFormat="1" ht="11.25">
      <c r="A35" s="64">
        <v>2023</v>
      </c>
      <c r="B35" s="65"/>
      <c r="C35" s="63" t="s">
        <v>10</v>
      </c>
      <c r="D35" s="63"/>
      <c r="E35" s="63"/>
      <c r="F35" s="63"/>
      <c r="G35" s="63"/>
      <c r="H35" s="63"/>
      <c r="I35" s="63" t="s">
        <v>10</v>
      </c>
      <c r="J35" s="63"/>
      <c r="K35" s="63"/>
      <c r="L35" s="63"/>
      <c r="M35" s="63"/>
      <c r="N35" s="63"/>
      <c r="O35" s="63" t="s">
        <v>10</v>
      </c>
      <c r="P35" s="63"/>
      <c r="Q35" s="63"/>
      <c r="R35" s="63"/>
      <c r="S35" s="63"/>
      <c r="T35" s="63"/>
      <c r="U35" s="78"/>
      <c r="V35" s="8" t="s">
        <v>17</v>
      </c>
      <c r="W35" s="34" t="s">
        <v>14</v>
      </c>
    </row>
    <row r="36" spans="1:23" s="5" customFormat="1" ht="11.25">
      <c r="A36" s="55" t="s">
        <v>23</v>
      </c>
      <c r="B36" s="56"/>
      <c r="C36" s="59">
        <f>SUM(H4:H33)</f>
        <v>211</v>
      </c>
      <c r="D36" s="59"/>
      <c r="E36" s="59"/>
      <c r="F36" s="59"/>
      <c r="G36" s="59"/>
      <c r="H36" s="59"/>
      <c r="I36" s="59">
        <f>SUM(N4:N33)</f>
        <v>108</v>
      </c>
      <c r="J36" s="59"/>
      <c r="K36" s="59"/>
      <c r="L36" s="59"/>
      <c r="M36" s="59"/>
      <c r="N36" s="59"/>
      <c r="O36" s="59">
        <f>SUM(T4:T33)</f>
        <v>106</v>
      </c>
      <c r="P36" s="59"/>
      <c r="Q36" s="59"/>
      <c r="R36" s="59"/>
      <c r="S36" s="59"/>
      <c r="T36" s="59"/>
      <c r="U36" s="79"/>
      <c r="V36" s="8" t="s">
        <v>18</v>
      </c>
      <c r="W36" s="35" t="s">
        <v>15</v>
      </c>
    </row>
    <row r="37" spans="1:23" ht="16.5" customHeight="1">
      <c r="A37" s="57" t="s">
        <v>37</v>
      </c>
      <c r="B37" s="58"/>
      <c r="C37" s="60" t="s">
        <v>6</v>
      </c>
      <c r="D37" s="61"/>
      <c r="E37" s="61"/>
      <c r="F37" s="61"/>
      <c r="G37" s="62"/>
      <c r="H37" s="9">
        <f>SUM(H4:H33)/10</f>
        <v>21.1</v>
      </c>
      <c r="I37" s="60" t="s">
        <v>6</v>
      </c>
      <c r="J37" s="61"/>
      <c r="K37" s="61"/>
      <c r="L37" s="61"/>
      <c r="M37" s="62"/>
      <c r="N37" s="9">
        <f>SUM(N4:N33)/10</f>
        <v>10.8</v>
      </c>
      <c r="O37" s="60" t="s">
        <v>6</v>
      </c>
      <c r="P37" s="61"/>
      <c r="Q37" s="61"/>
      <c r="R37" s="61"/>
      <c r="S37" s="62"/>
      <c r="T37" s="9">
        <f>SUM(T4:T33)/10</f>
        <v>10.6</v>
      </c>
      <c r="U37" s="10">
        <f>SUM(U4:U33)/10</f>
        <v>42.5</v>
      </c>
      <c r="V37" s="11" t="s">
        <v>19</v>
      </c>
      <c r="W37" s="12">
        <f>SUM(W4:W33)</f>
        <v>-5</v>
      </c>
    </row>
    <row r="38" spans="3:15" ht="12.75">
      <c r="C38" s="42"/>
      <c r="I38" s="42"/>
      <c r="O38" s="42"/>
    </row>
    <row r="39" spans="1:23" ht="18">
      <c r="A39" s="67" t="s">
        <v>53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</row>
    <row r="40" spans="1:23" ht="11.25">
      <c r="A40" s="72" t="s">
        <v>7</v>
      </c>
      <c r="B40" s="66" t="s">
        <v>8</v>
      </c>
      <c r="C40" s="70" t="s">
        <v>33</v>
      </c>
      <c r="D40" s="70"/>
      <c r="E40" s="70"/>
      <c r="F40" s="70"/>
      <c r="G40" s="70"/>
      <c r="H40" s="71"/>
      <c r="I40" s="74" t="s">
        <v>34</v>
      </c>
      <c r="J40" s="74"/>
      <c r="K40" s="74"/>
      <c r="L40" s="74"/>
      <c r="M40" s="74"/>
      <c r="N40" s="74"/>
      <c r="O40" s="74" t="s">
        <v>35</v>
      </c>
      <c r="P40" s="74"/>
      <c r="Q40" s="74"/>
      <c r="R40" s="74"/>
      <c r="S40" s="74"/>
      <c r="T40" s="74"/>
      <c r="U40" s="40" t="s">
        <v>21</v>
      </c>
      <c r="V40" s="66" t="s">
        <v>22</v>
      </c>
      <c r="W40" s="14" t="s">
        <v>24</v>
      </c>
    </row>
    <row r="41" spans="1:23" ht="11.25">
      <c r="A41" s="73"/>
      <c r="B41" s="66"/>
      <c r="C41" s="15" t="s">
        <v>20</v>
      </c>
      <c r="D41" s="36" t="s">
        <v>2</v>
      </c>
      <c r="E41" s="36" t="s">
        <v>3</v>
      </c>
      <c r="F41" s="36" t="s">
        <v>4</v>
      </c>
      <c r="G41" s="36" t="s">
        <v>5</v>
      </c>
      <c r="H41" s="36" t="s">
        <v>1</v>
      </c>
      <c r="I41" s="17" t="s">
        <v>20</v>
      </c>
      <c r="J41" s="36" t="s">
        <v>2</v>
      </c>
      <c r="K41" s="36" t="s">
        <v>3</v>
      </c>
      <c r="L41" s="36" t="s">
        <v>4</v>
      </c>
      <c r="M41" s="36" t="s">
        <v>5</v>
      </c>
      <c r="N41" s="36" t="s">
        <v>1</v>
      </c>
      <c r="O41" s="17" t="s">
        <v>20</v>
      </c>
      <c r="P41" s="36" t="s">
        <v>2</v>
      </c>
      <c r="Q41" s="36" t="s">
        <v>3</v>
      </c>
      <c r="R41" s="36" t="s">
        <v>4</v>
      </c>
      <c r="S41" s="36" t="s">
        <v>5</v>
      </c>
      <c r="T41" s="36" t="s">
        <v>1</v>
      </c>
      <c r="U41" s="36" t="s">
        <v>0</v>
      </c>
      <c r="V41" s="66"/>
      <c r="W41" s="18" t="s">
        <v>25</v>
      </c>
    </row>
    <row r="42" spans="1:23" ht="11.25">
      <c r="A42" s="53">
        <v>1</v>
      </c>
      <c r="B42" s="24">
        <v>1</v>
      </c>
      <c r="C42" s="25" t="s">
        <v>135</v>
      </c>
      <c r="D42" s="26">
        <v>7</v>
      </c>
      <c r="E42" s="27">
        <v>32.2</v>
      </c>
      <c r="F42" s="28">
        <v>7090</v>
      </c>
      <c r="G42" s="27">
        <v>12</v>
      </c>
      <c r="H42" s="49">
        <f>SUM(D42:D44)</f>
        <v>15</v>
      </c>
      <c r="I42" s="32" t="s">
        <v>126</v>
      </c>
      <c r="J42" s="26">
        <v>9</v>
      </c>
      <c r="K42" s="27">
        <v>34.7</v>
      </c>
      <c r="L42" s="28">
        <v>9060</v>
      </c>
      <c r="M42" s="27">
        <v>4</v>
      </c>
      <c r="N42" s="49">
        <f>SUM(J42:J44)</f>
        <v>35</v>
      </c>
      <c r="O42" s="32" t="s">
        <v>174</v>
      </c>
      <c r="P42" s="26">
        <v>0</v>
      </c>
      <c r="Q42" s="27"/>
      <c r="R42" s="28">
        <v>0</v>
      </c>
      <c r="S42" s="27">
        <v>30</v>
      </c>
      <c r="T42" s="49">
        <f>SUM(P42:P44)</f>
        <v>8</v>
      </c>
      <c r="U42" s="53">
        <f>SUM(H42,N42,T42)</f>
        <v>58</v>
      </c>
      <c r="V42" s="39" t="s">
        <v>54</v>
      </c>
      <c r="W42" s="53">
        <f>SUM(U42)-44</f>
        <v>14</v>
      </c>
    </row>
    <row r="43" spans="1:23" ht="11.25">
      <c r="A43" s="54"/>
      <c r="B43" s="24">
        <v>2</v>
      </c>
      <c r="C43" s="25" t="s">
        <v>136</v>
      </c>
      <c r="D43" s="26">
        <v>4</v>
      </c>
      <c r="E43" s="27">
        <v>32.4</v>
      </c>
      <c r="F43" s="28">
        <v>4060</v>
      </c>
      <c r="G43" s="27">
        <v>20</v>
      </c>
      <c r="H43" s="50"/>
      <c r="I43" s="32" t="s">
        <v>127</v>
      </c>
      <c r="J43" s="26">
        <v>16</v>
      </c>
      <c r="K43" s="27">
        <v>34.2</v>
      </c>
      <c r="L43" s="28">
        <v>15520</v>
      </c>
      <c r="M43" s="27">
        <v>1</v>
      </c>
      <c r="N43" s="50"/>
      <c r="O43" s="32" t="s">
        <v>117</v>
      </c>
      <c r="P43" s="26">
        <v>4</v>
      </c>
      <c r="Q43" s="27">
        <v>30.2</v>
      </c>
      <c r="R43" s="28">
        <v>3820</v>
      </c>
      <c r="S43" s="27">
        <v>14</v>
      </c>
      <c r="T43" s="50"/>
      <c r="U43" s="54"/>
      <c r="V43" s="47" t="s">
        <v>55</v>
      </c>
      <c r="W43" s="54"/>
    </row>
    <row r="44" spans="1:23" ht="11.25">
      <c r="A44" s="54"/>
      <c r="B44" s="24">
        <v>3</v>
      </c>
      <c r="C44" s="25" t="s">
        <v>137</v>
      </c>
      <c r="D44" s="26">
        <v>4</v>
      </c>
      <c r="E44" s="27">
        <v>34.3</v>
      </c>
      <c r="F44" s="28">
        <v>4120</v>
      </c>
      <c r="G44" s="27">
        <v>19</v>
      </c>
      <c r="H44" s="50"/>
      <c r="I44" s="31" t="s">
        <v>131</v>
      </c>
      <c r="J44" s="26">
        <v>10</v>
      </c>
      <c r="K44" s="27">
        <v>35.5</v>
      </c>
      <c r="L44" s="28">
        <v>9850</v>
      </c>
      <c r="M44" s="27">
        <v>2</v>
      </c>
      <c r="N44" s="50"/>
      <c r="O44" s="31" t="s">
        <v>186</v>
      </c>
      <c r="P44" s="26">
        <v>4</v>
      </c>
      <c r="Q44" s="27">
        <v>30.5</v>
      </c>
      <c r="R44" s="28">
        <v>3880</v>
      </c>
      <c r="S44" s="27">
        <v>13</v>
      </c>
      <c r="T44" s="50"/>
      <c r="U44" s="54"/>
      <c r="V44" s="48"/>
      <c r="W44" s="54"/>
    </row>
    <row r="45" spans="1:23" ht="11.25" customHeight="1">
      <c r="A45" s="45">
        <v>2</v>
      </c>
      <c r="B45" s="19">
        <v>4</v>
      </c>
      <c r="C45" s="20" t="s">
        <v>138</v>
      </c>
      <c r="D45" s="21">
        <v>1</v>
      </c>
      <c r="E45" s="22">
        <v>25.8</v>
      </c>
      <c r="F45" s="23">
        <v>880</v>
      </c>
      <c r="G45" s="22">
        <v>27</v>
      </c>
      <c r="H45" s="51">
        <f>SUM(D45:D47)</f>
        <v>24</v>
      </c>
      <c r="I45" s="30" t="s">
        <v>183</v>
      </c>
      <c r="J45" s="21">
        <v>4</v>
      </c>
      <c r="K45" s="22">
        <v>28.6</v>
      </c>
      <c r="L45" s="23">
        <v>3790</v>
      </c>
      <c r="M45" s="22">
        <v>19</v>
      </c>
      <c r="N45" s="51">
        <f>SUM(J45:J47)</f>
        <v>16</v>
      </c>
      <c r="O45" s="30" t="s">
        <v>171</v>
      </c>
      <c r="P45" s="21">
        <v>5</v>
      </c>
      <c r="Q45" s="22">
        <v>28.5</v>
      </c>
      <c r="R45" s="23">
        <v>4700</v>
      </c>
      <c r="S45" s="22">
        <v>11</v>
      </c>
      <c r="T45" s="51">
        <f>SUM(P45:P47)</f>
        <v>12</v>
      </c>
      <c r="U45" s="45">
        <f>SUM(H45,N45,T45)</f>
        <v>52</v>
      </c>
      <c r="V45" s="37" t="s">
        <v>56</v>
      </c>
      <c r="W45" s="45">
        <f>SUM(U45)-44</f>
        <v>8</v>
      </c>
    </row>
    <row r="46" spans="1:23" ht="11.25" customHeight="1">
      <c r="A46" s="46"/>
      <c r="B46" s="19">
        <v>5</v>
      </c>
      <c r="C46" s="20" t="s">
        <v>139</v>
      </c>
      <c r="D46" s="21">
        <v>12</v>
      </c>
      <c r="E46" s="22">
        <v>35.4</v>
      </c>
      <c r="F46" s="23">
        <v>11790</v>
      </c>
      <c r="G46" s="22">
        <v>2</v>
      </c>
      <c r="H46" s="52"/>
      <c r="I46" s="29" t="s">
        <v>182</v>
      </c>
      <c r="J46" s="21">
        <v>5</v>
      </c>
      <c r="K46" s="22">
        <v>35.5</v>
      </c>
      <c r="L46" s="23">
        <v>5060</v>
      </c>
      <c r="M46" s="22">
        <v>16</v>
      </c>
      <c r="N46" s="52"/>
      <c r="O46" s="29" t="s">
        <v>132</v>
      </c>
      <c r="P46" s="21">
        <v>6</v>
      </c>
      <c r="Q46" s="22">
        <v>31</v>
      </c>
      <c r="R46" s="23">
        <v>5940</v>
      </c>
      <c r="S46" s="22">
        <v>5</v>
      </c>
      <c r="T46" s="52"/>
      <c r="U46" s="46"/>
      <c r="V46" s="75" t="s">
        <v>57</v>
      </c>
      <c r="W46" s="46"/>
    </row>
    <row r="47" spans="1:23" ht="11.25" customHeight="1">
      <c r="A47" s="46"/>
      <c r="B47" s="19">
        <v>6</v>
      </c>
      <c r="C47" s="20" t="s">
        <v>140</v>
      </c>
      <c r="D47" s="21">
        <v>11</v>
      </c>
      <c r="E47" s="22">
        <v>34.2</v>
      </c>
      <c r="F47" s="23">
        <v>10910</v>
      </c>
      <c r="G47" s="22">
        <v>3</v>
      </c>
      <c r="H47" s="52"/>
      <c r="I47" s="29" t="s">
        <v>118</v>
      </c>
      <c r="J47" s="21">
        <v>7</v>
      </c>
      <c r="K47" s="22">
        <v>28.4</v>
      </c>
      <c r="L47" s="23">
        <v>6640</v>
      </c>
      <c r="M47" s="22">
        <v>9</v>
      </c>
      <c r="N47" s="52"/>
      <c r="O47" s="29" t="s">
        <v>185</v>
      </c>
      <c r="P47" s="21">
        <v>1</v>
      </c>
      <c r="Q47" s="22">
        <v>30</v>
      </c>
      <c r="R47" s="23">
        <v>1000</v>
      </c>
      <c r="S47" s="22">
        <v>23</v>
      </c>
      <c r="T47" s="52"/>
      <c r="U47" s="46"/>
      <c r="V47" s="76"/>
      <c r="W47" s="46"/>
    </row>
    <row r="48" spans="1:23" ht="11.25" customHeight="1">
      <c r="A48" s="53">
        <v>3</v>
      </c>
      <c r="B48" s="24">
        <v>7</v>
      </c>
      <c r="C48" s="25" t="s">
        <v>141</v>
      </c>
      <c r="D48" s="26">
        <v>8</v>
      </c>
      <c r="E48" s="27">
        <v>30.7</v>
      </c>
      <c r="F48" s="28">
        <v>7850</v>
      </c>
      <c r="G48" s="27">
        <v>9</v>
      </c>
      <c r="H48" s="49">
        <f>SUM(D48:D50)</f>
        <v>19</v>
      </c>
      <c r="I48" s="31" t="s">
        <v>129</v>
      </c>
      <c r="J48" s="26">
        <v>3</v>
      </c>
      <c r="K48" s="27">
        <v>30</v>
      </c>
      <c r="L48" s="28">
        <v>2940</v>
      </c>
      <c r="M48" s="27">
        <v>22</v>
      </c>
      <c r="N48" s="49">
        <f>SUM(J48:J50)</f>
        <v>11</v>
      </c>
      <c r="O48" s="31" t="s">
        <v>116</v>
      </c>
      <c r="P48" s="26">
        <v>2</v>
      </c>
      <c r="Q48" s="27">
        <v>28.9</v>
      </c>
      <c r="R48" s="28">
        <v>1910</v>
      </c>
      <c r="S48" s="27">
        <v>20</v>
      </c>
      <c r="T48" s="49">
        <f>SUM(P48:P50)</f>
        <v>15</v>
      </c>
      <c r="U48" s="53">
        <f>SUM(H48,N48,T48)</f>
        <v>45</v>
      </c>
      <c r="V48" s="39" t="s">
        <v>58</v>
      </c>
      <c r="W48" s="53">
        <f>SUM(U48)-44</f>
        <v>1</v>
      </c>
    </row>
    <row r="49" spans="1:23" ht="11.25" customHeight="1">
      <c r="A49" s="54"/>
      <c r="B49" s="24">
        <v>8</v>
      </c>
      <c r="C49" s="25" t="s">
        <v>142</v>
      </c>
      <c r="D49" s="26">
        <v>8</v>
      </c>
      <c r="E49" s="27">
        <v>29.8</v>
      </c>
      <c r="F49" s="28">
        <v>7760</v>
      </c>
      <c r="G49" s="27">
        <v>10</v>
      </c>
      <c r="H49" s="50"/>
      <c r="I49" s="32" t="s">
        <v>177</v>
      </c>
      <c r="J49" s="26">
        <v>7</v>
      </c>
      <c r="K49" s="27">
        <v>29.2</v>
      </c>
      <c r="L49" s="28">
        <v>6700</v>
      </c>
      <c r="M49" s="27">
        <v>8</v>
      </c>
      <c r="N49" s="50"/>
      <c r="O49" s="32" t="s">
        <v>172</v>
      </c>
      <c r="P49" s="26">
        <v>3</v>
      </c>
      <c r="Q49" s="27">
        <v>27.1</v>
      </c>
      <c r="R49" s="28">
        <v>2730</v>
      </c>
      <c r="S49" s="27">
        <v>17</v>
      </c>
      <c r="T49" s="50"/>
      <c r="U49" s="54"/>
      <c r="V49" s="47" t="s">
        <v>59</v>
      </c>
      <c r="W49" s="54"/>
    </row>
    <row r="50" spans="1:23" ht="11.25" customHeight="1">
      <c r="A50" s="54"/>
      <c r="B50" s="24">
        <v>9</v>
      </c>
      <c r="C50" s="25" t="s">
        <v>143</v>
      </c>
      <c r="D50" s="26">
        <v>3</v>
      </c>
      <c r="E50" s="27">
        <v>31.3</v>
      </c>
      <c r="F50" s="28">
        <v>2910</v>
      </c>
      <c r="G50" s="27">
        <v>25</v>
      </c>
      <c r="H50" s="50"/>
      <c r="I50" s="31" t="s">
        <v>188</v>
      </c>
      <c r="J50" s="26">
        <v>1</v>
      </c>
      <c r="K50" s="27">
        <v>26</v>
      </c>
      <c r="L50" s="28">
        <v>880</v>
      </c>
      <c r="M50" s="27">
        <v>27</v>
      </c>
      <c r="N50" s="50"/>
      <c r="O50" s="31" t="s">
        <v>114</v>
      </c>
      <c r="P50" s="26">
        <v>10</v>
      </c>
      <c r="Q50" s="27">
        <v>34.2</v>
      </c>
      <c r="R50" s="28">
        <v>10060</v>
      </c>
      <c r="S50" s="27">
        <v>1</v>
      </c>
      <c r="T50" s="50"/>
      <c r="U50" s="54"/>
      <c r="V50" s="48"/>
      <c r="W50" s="54"/>
    </row>
    <row r="51" spans="1:23" ht="11.25" customHeight="1">
      <c r="A51" s="45">
        <v>4</v>
      </c>
      <c r="B51" s="19">
        <v>10</v>
      </c>
      <c r="C51" s="20" t="s">
        <v>144</v>
      </c>
      <c r="D51" s="21">
        <v>4</v>
      </c>
      <c r="E51" s="22">
        <v>29</v>
      </c>
      <c r="F51" s="23">
        <v>3790</v>
      </c>
      <c r="G51" s="22">
        <v>22</v>
      </c>
      <c r="H51" s="51">
        <f>SUM(D51:D53)</f>
        <v>23</v>
      </c>
      <c r="I51" s="29" t="s">
        <v>190</v>
      </c>
      <c r="J51" s="21">
        <v>6</v>
      </c>
      <c r="K51" s="22">
        <v>39.5</v>
      </c>
      <c r="L51" s="23">
        <v>6000</v>
      </c>
      <c r="M51" s="22">
        <v>10</v>
      </c>
      <c r="N51" s="51">
        <f>SUM(J51:J53)</f>
        <v>17</v>
      </c>
      <c r="O51" s="29" t="s">
        <v>178</v>
      </c>
      <c r="P51" s="21">
        <v>2</v>
      </c>
      <c r="Q51" s="22">
        <v>31.5</v>
      </c>
      <c r="R51" s="23">
        <v>1940</v>
      </c>
      <c r="S51" s="22">
        <v>19</v>
      </c>
      <c r="T51" s="51">
        <f>SUM(P51:P53)</f>
        <v>7</v>
      </c>
      <c r="U51" s="45">
        <f>SUM(H51,N51,T51)</f>
        <v>47</v>
      </c>
      <c r="V51" s="37" t="s">
        <v>60</v>
      </c>
      <c r="W51" s="45">
        <f>SUM(U51)-44</f>
        <v>3</v>
      </c>
    </row>
    <row r="52" spans="1:23" ht="11.25" customHeight="1">
      <c r="A52" s="46"/>
      <c r="B52" s="19">
        <v>11</v>
      </c>
      <c r="C52" s="20" t="s">
        <v>145</v>
      </c>
      <c r="D52" s="21">
        <v>10</v>
      </c>
      <c r="E52" s="22">
        <v>30.1</v>
      </c>
      <c r="F52" s="23">
        <v>9430</v>
      </c>
      <c r="G52" s="22">
        <v>5</v>
      </c>
      <c r="H52" s="52"/>
      <c r="I52" s="29" t="s">
        <v>111</v>
      </c>
      <c r="J52" s="21">
        <v>5</v>
      </c>
      <c r="K52" s="22">
        <v>37.5</v>
      </c>
      <c r="L52" s="23">
        <v>5210</v>
      </c>
      <c r="M52" s="22">
        <v>15</v>
      </c>
      <c r="N52" s="52"/>
      <c r="O52" s="29" t="s">
        <v>192</v>
      </c>
      <c r="P52" s="21">
        <v>3</v>
      </c>
      <c r="Q52" s="22">
        <v>31.8</v>
      </c>
      <c r="R52" s="23">
        <v>3120</v>
      </c>
      <c r="S52" s="22">
        <v>16</v>
      </c>
      <c r="T52" s="52"/>
      <c r="U52" s="46"/>
      <c r="V52" s="41" t="s">
        <v>61</v>
      </c>
      <c r="W52" s="46"/>
    </row>
    <row r="53" spans="1:23" ht="11.25" customHeight="1">
      <c r="A53" s="46"/>
      <c r="B53" s="19">
        <v>12</v>
      </c>
      <c r="C53" s="20" t="s">
        <v>146</v>
      </c>
      <c r="D53" s="21">
        <v>9</v>
      </c>
      <c r="E53" s="22">
        <v>32.5</v>
      </c>
      <c r="F53" s="23">
        <v>8970</v>
      </c>
      <c r="G53" s="22">
        <v>8</v>
      </c>
      <c r="H53" s="52"/>
      <c r="I53" s="29" t="s">
        <v>108</v>
      </c>
      <c r="J53" s="21">
        <v>6</v>
      </c>
      <c r="K53" s="22">
        <v>31.2</v>
      </c>
      <c r="L53" s="23">
        <v>5820</v>
      </c>
      <c r="M53" s="22">
        <v>11</v>
      </c>
      <c r="N53" s="52"/>
      <c r="O53" s="29" t="s">
        <v>119</v>
      </c>
      <c r="P53" s="21">
        <v>2</v>
      </c>
      <c r="Q53" s="22">
        <v>31.5</v>
      </c>
      <c r="R53" s="23">
        <v>2090</v>
      </c>
      <c r="S53" s="22">
        <v>18</v>
      </c>
      <c r="T53" s="52"/>
      <c r="U53" s="46"/>
      <c r="V53" s="38" t="s">
        <v>62</v>
      </c>
      <c r="W53" s="46"/>
    </row>
    <row r="54" spans="1:23" ht="11.25" customHeight="1">
      <c r="A54" s="53">
        <v>5</v>
      </c>
      <c r="B54" s="24">
        <v>13</v>
      </c>
      <c r="C54" s="25" t="s">
        <v>207</v>
      </c>
      <c r="D54" s="26"/>
      <c r="E54" s="27"/>
      <c r="F54" s="28"/>
      <c r="G54" s="27"/>
      <c r="H54" s="49">
        <f>SUM(D54:D56)</f>
        <v>9</v>
      </c>
      <c r="I54" s="31" t="s">
        <v>123</v>
      </c>
      <c r="J54" s="26">
        <v>4</v>
      </c>
      <c r="K54" s="27">
        <v>31.2</v>
      </c>
      <c r="L54" s="28">
        <v>3880</v>
      </c>
      <c r="M54" s="27">
        <v>18</v>
      </c>
      <c r="N54" s="49">
        <f>SUM(J54:J56)</f>
        <v>13</v>
      </c>
      <c r="O54" s="31" t="s">
        <v>195</v>
      </c>
      <c r="P54" s="26">
        <v>6</v>
      </c>
      <c r="Q54" s="27">
        <v>30.2</v>
      </c>
      <c r="R54" s="28">
        <v>5730</v>
      </c>
      <c r="S54" s="27">
        <v>7</v>
      </c>
      <c r="T54" s="49">
        <f>SUM(P54:P56)</f>
        <v>17</v>
      </c>
      <c r="U54" s="53">
        <f>SUM(H54,N54,T54)</f>
        <v>39</v>
      </c>
      <c r="V54" s="39" t="s">
        <v>63</v>
      </c>
      <c r="W54" s="53">
        <f>SUM(U54)-44</f>
        <v>-5</v>
      </c>
    </row>
    <row r="55" spans="1:23" ht="12.75" customHeight="1">
      <c r="A55" s="54"/>
      <c r="B55" s="24">
        <v>14</v>
      </c>
      <c r="C55" s="25" t="s">
        <v>148</v>
      </c>
      <c r="D55" s="26">
        <v>6</v>
      </c>
      <c r="E55" s="27">
        <v>30.5</v>
      </c>
      <c r="F55" s="28">
        <v>5700</v>
      </c>
      <c r="G55" s="27">
        <v>15</v>
      </c>
      <c r="H55" s="50"/>
      <c r="I55" s="31" t="s">
        <v>187</v>
      </c>
      <c r="J55" s="26">
        <v>6</v>
      </c>
      <c r="K55" s="27">
        <v>29.2</v>
      </c>
      <c r="L55" s="28">
        <v>5760</v>
      </c>
      <c r="M55" s="27">
        <v>12</v>
      </c>
      <c r="N55" s="50"/>
      <c r="O55" s="31" t="s">
        <v>168</v>
      </c>
      <c r="P55" s="26">
        <v>6</v>
      </c>
      <c r="Q55" s="27">
        <v>31</v>
      </c>
      <c r="R55" s="28">
        <v>5850</v>
      </c>
      <c r="S55" s="27">
        <v>6</v>
      </c>
      <c r="T55" s="50"/>
      <c r="U55" s="54"/>
      <c r="V55" s="47" t="s">
        <v>64</v>
      </c>
      <c r="W55" s="54"/>
    </row>
    <row r="56" spans="1:23" ht="11.25" customHeight="1">
      <c r="A56" s="54"/>
      <c r="B56" s="24">
        <v>15</v>
      </c>
      <c r="C56" s="25" t="s">
        <v>149</v>
      </c>
      <c r="D56" s="26">
        <v>3</v>
      </c>
      <c r="E56" s="27">
        <v>30.5</v>
      </c>
      <c r="F56" s="28">
        <v>2940</v>
      </c>
      <c r="G56" s="27">
        <v>24</v>
      </c>
      <c r="H56" s="50"/>
      <c r="I56" s="32" t="s">
        <v>169</v>
      </c>
      <c r="J56" s="26">
        <v>3</v>
      </c>
      <c r="K56" s="27">
        <v>30.8</v>
      </c>
      <c r="L56" s="28">
        <v>2910</v>
      </c>
      <c r="M56" s="27">
        <v>23</v>
      </c>
      <c r="N56" s="50"/>
      <c r="O56" s="32" t="s">
        <v>166</v>
      </c>
      <c r="P56" s="26">
        <v>5</v>
      </c>
      <c r="Q56" s="27">
        <v>30</v>
      </c>
      <c r="R56" s="28">
        <v>4790</v>
      </c>
      <c r="S56" s="27">
        <v>10</v>
      </c>
      <c r="T56" s="50"/>
      <c r="U56" s="54"/>
      <c r="V56" s="48"/>
      <c r="W56" s="54"/>
    </row>
    <row r="57" spans="1:23" ht="11.25" customHeight="1">
      <c r="A57" s="45">
        <v>6</v>
      </c>
      <c r="B57" s="19">
        <v>16</v>
      </c>
      <c r="C57" s="20" t="s">
        <v>150</v>
      </c>
      <c r="D57" s="21">
        <v>9</v>
      </c>
      <c r="E57" s="22">
        <v>37</v>
      </c>
      <c r="F57" s="23">
        <v>8970</v>
      </c>
      <c r="G57" s="22">
        <v>7</v>
      </c>
      <c r="H57" s="51">
        <f>SUM(D57:D59)</f>
        <v>18</v>
      </c>
      <c r="I57" s="29" t="s">
        <v>189</v>
      </c>
      <c r="J57" s="21">
        <v>0</v>
      </c>
      <c r="K57" s="22"/>
      <c r="L57" s="23">
        <v>0</v>
      </c>
      <c r="M57" s="22">
        <v>30</v>
      </c>
      <c r="N57" s="51">
        <f>SUM(J57:J59)</f>
        <v>14</v>
      </c>
      <c r="O57" s="29" t="s">
        <v>121</v>
      </c>
      <c r="P57" s="21">
        <v>7</v>
      </c>
      <c r="Q57" s="22">
        <v>35.2</v>
      </c>
      <c r="R57" s="23">
        <v>7210</v>
      </c>
      <c r="S57" s="22">
        <v>2</v>
      </c>
      <c r="T57" s="51">
        <f>SUM(P57:P59)</f>
        <v>19</v>
      </c>
      <c r="U57" s="45">
        <f>SUM(H57,N57,T57)</f>
        <v>51</v>
      </c>
      <c r="V57" s="37" t="s">
        <v>65</v>
      </c>
      <c r="W57" s="45">
        <f>SUM(U57)-44</f>
        <v>7</v>
      </c>
    </row>
    <row r="58" spans="1:23" ht="11.25" customHeight="1">
      <c r="A58" s="46"/>
      <c r="B58" s="19">
        <v>17</v>
      </c>
      <c r="C58" s="20" t="s">
        <v>151</v>
      </c>
      <c r="D58" s="21">
        <v>3</v>
      </c>
      <c r="E58" s="22">
        <v>34.5</v>
      </c>
      <c r="F58" s="23">
        <v>3030</v>
      </c>
      <c r="G58" s="22">
        <v>23</v>
      </c>
      <c r="H58" s="52"/>
      <c r="I58" s="29" t="s">
        <v>105</v>
      </c>
      <c r="J58" s="21">
        <v>5</v>
      </c>
      <c r="K58" s="22">
        <v>38.1</v>
      </c>
      <c r="L58" s="23">
        <v>5210</v>
      </c>
      <c r="M58" s="22">
        <v>14</v>
      </c>
      <c r="N58" s="52"/>
      <c r="O58" s="29" t="s">
        <v>122</v>
      </c>
      <c r="P58" s="21">
        <v>7</v>
      </c>
      <c r="Q58" s="22">
        <v>32.2</v>
      </c>
      <c r="R58" s="23">
        <v>6790</v>
      </c>
      <c r="S58" s="22">
        <v>3</v>
      </c>
      <c r="T58" s="52"/>
      <c r="U58" s="46"/>
      <c r="V58" s="75" t="s">
        <v>66</v>
      </c>
      <c r="W58" s="46"/>
    </row>
    <row r="59" spans="1:23" ht="12" customHeight="1">
      <c r="A59" s="46"/>
      <c r="B59" s="19">
        <v>18</v>
      </c>
      <c r="C59" s="20" t="s">
        <v>152</v>
      </c>
      <c r="D59" s="21">
        <v>6</v>
      </c>
      <c r="E59" s="22">
        <v>30.1</v>
      </c>
      <c r="F59" s="23">
        <v>5730</v>
      </c>
      <c r="G59" s="22">
        <v>14</v>
      </c>
      <c r="H59" s="52"/>
      <c r="I59" s="29" t="s">
        <v>194</v>
      </c>
      <c r="J59" s="21">
        <v>9</v>
      </c>
      <c r="K59" s="22">
        <v>37.5</v>
      </c>
      <c r="L59" s="23">
        <v>8880</v>
      </c>
      <c r="M59" s="22">
        <v>5</v>
      </c>
      <c r="N59" s="52"/>
      <c r="O59" s="29" t="s">
        <v>180</v>
      </c>
      <c r="P59" s="21">
        <v>5</v>
      </c>
      <c r="Q59" s="22">
        <v>32.2</v>
      </c>
      <c r="R59" s="23">
        <v>4940</v>
      </c>
      <c r="S59" s="22">
        <v>9</v>
      </c>
      <c r="T59" s="52"/>
      <c r="U59" s="46"/>
      <c r="V59" s="76"/>
      <c r="W59" s="46"/>
    </row>
    <row r="60" spans="1:23" ht="11.25" customHeight="1">
      <c r="A60" s="53">
        <v>7</v>
      </c>
      <c r="B60" s="24">
        <v>19</v>
      </c>
      <c r="C60" s="25" t="s">
        <v>153</v>
      </c>
      <c r="D60" s="26">
        <v>7</v>
      </c>
      <c r="E60" s="27">
        <v>31</v>
      </c>
      <c r="F60" s="28">
        <v>6730</v>
      </c>
      <c r="G60" s="27">
        <v>13</v>
      </c>
      <c r="H60" s="49">
        <f>SUM(D60:D62)</f>
        <v>20</v>
      </c>
      <c r="I60" s="32" t="s">
        <v>106</v>
      </c>
      <c r="J60" s="26">
        <v>3</v>
      </c>
      <c r="K60" s="27">
        <v>38.1</v>
      </c>
      <c r="L60" s="28">
        <v>3210</v>
      </c>
      <c r="M60" s="27">
        <v>21</v>
      </c>
      <c r="N60" s="49">
        <f>SUM(J60:J62)</f>
        <v>17</v>
      </c>
      <c r="O60" s="32" t="s">
        <v>167</v>
      </c>
      <c r="P60" s="26">
        <v>0</v>
      </c>
      <c r="Q60" s="27"/>
      <c r="R60" s="28">
        <v>0</v>
      </c>
      <c r="S60" s="27">
        <v>30</v>
      </c>
      <c r="T60" s="49">
        <f>SUM(P60:P62)</f>
        <v>4</v>
      </c>
      <c r="U60" s="53">
        <f>SUM(H60,N60,T60)</f>
        <v>41</v>
      </c>
      <c r="V60" s="39" t="s">
        <v>67</v>
      </c>
      <c r="W60" s="53">
        <f>SUM(U60)-44</f>
        <v>-3</v>
      </c>
    </row>
    <row r="61" spans="1:23" ht="11.25" customHeight="1">
      <c r="A61" s="54"/>
      <c r="B61" s="24">
        <v>20</v>
      </c>
      <c r="C61" s="25" t="s">
        <v>154</v>
      </c>
      <c r="D61" s="26">
        <v>8</v>
      </c>
      <c r="E61" s="27">
        <v>29.1</v>
      </c>
      <c r="F61" s="28">
        <v>7550</v>
      </c>
      <c r="G61" s="27">
        <v>11</v>
      </c>
      <c r="H61" s="50"/>
      <c r="I61" s="32" t="s">
        <v>133</v>
      </c>
      <c r="J61" s="26">
        <v>10</v>
      </c>
      <c r="K61" s="27">
        <v>30.7</v>
      </c>
      <c r="L61" s="28">
        <v>9490</v>
      </c>
      <c r="M61" s="27">
        <v>3</v>
      </c>
      <c r="N61" s="50"/>
      <c r="O61" s="32" t="s">
        <v>107</v>
      </c>
      <c r="P61" s="26">
        <v>0</v>
      </c>
      <c r="Q61" s="27"/>
      <c r="R61" s="28">
        <v>0</v>
      </c>
      <c r="S61" s="27">
        <v>30</v>
      </c>
      <c r="T61" s="50"/>
      <c r="U61" s="54"/>
      <c r="V61" s="47" t="s">
        <v>68</v>
      </c>
      <c r="W61" s="54"/>
    </row>
    <row r="62" spans="1:23" ht="11.25" customHeight="1">
      <c r="A62" s="54"/>
      <c r="B62" s="24">
        <v>21</v>
      </c>
      <c r="C62" s="25" t="s">
        <v>155</v>
      </c>
      <c r="D62" s="26">
        <v>5</v>
      </c>
      <c r="E62" s="27">
        <v>29.2</v>
      </c>
      <c r="F62" s="28">
        <v>4700</v>
      </c>
      <c r="G62" s="27">
        <v>18</v>
      </c>
      <c r="H62" s="50"/>
      <c r="I62" s="32" t="s">
        <v>173</v>
      </c>
      <c r="J62" s="26">
        <v>4</v>
      </c>
      <c r="K62" s="27">
        <v>29.3</v>
      </c>
      <c r="L62" s="28">
        <v>3670</v>
      </c>
      <c r="M62" s="27">
        <v>20</v>
      </c>
      <c r="N62" s="50"/>
      <c r="O62" s="32" t="s">
        <v>134</v>
      </c>
      <c r="P62" s="26">
        <v>4</v>
      </c>
      <c r="Q62" s="27">
        <v>29.2</v>
      </c>
      <c r="R62" s="28">
        <v>3700</v>
      </c>
      <c r="S62" s="27">
        <v>15</v>
      </c>
      <c r="T62" s="50"/>
      <c r="U62" s="54"/>
      <c r="V62" s="48"/>
      <c r="W62" s="54"/>
    </row>
    <row r="63" spans="1:23" ht="11.25" customHeight="1">
      <c r="A63" s="45">
        <v>8</v>
      </c>
      <c r="B63" s="19">
        <v>22</v>
      </c>
      <c r="C63" s="20" t="s">
        <v>156</v>
      </c>
      <c r="D63" s="21">
        <v>10</v>
      </c>
      <c r="E63" s="22">
        <v>31.5</v>
      </c>
      <c r="F63" s="23">
        <v>9400</v>
      </c>
      <c r="G63" s="22">
        <v>6</v>
      </c>
      <c r="H63" s="51">
        <f>SUM(D63:D65)</f>
        <v>15</v>
      </c>
      <c r="I63" s="29" t="s">
        <v>110</v>
      </c>
      <c r="J63" s="21">
        <v>6</v>
      </c>
      <c r="K63" s="22">
        <v>30.1</v>
      </c>
      <c r="L63" s="23">
        <v>5670</v>
      </c>
      <c r="M63" s="22">
        <v>13</v>
      </c>
      <c r="N63" s="51">
        <f>SUM(J63:J65)</f>
        <v>15</v>
      </c>
      <c r="O63" s="29" t="s">
        <v>191</v>
      </c>
      <c r="P63" s="21">
        <v>2</v>
      </c>
      <c r="Q63" s="22">
        <v>26.8</v>
      </c>
      <c r="R63" s="23">
        <v>1820</v>
      </c>
      <c r="S63" s="22">
        <v>21</v>
      </c>
      <c r="T63" s="51">
        <f>SUM(P63:P65)</f>
        <v>15</v>
      </c>
      <c r="U63" s="45">
        <f>SUM(H63,N63,T63)</f>
        <v>45</v>
      </c>
      <c r="V63" s="37" t="s">
        <v>69</v>
      </c>
      <c r="W63" s="45">
        <f>SUM(U63)-44</f>
        <v>1</v>
      </c>
    </row>
    <row r="64" spans="1:23" ht="11.25" customHeight="1">
      <c r="A64" s="46"/>
      <c r="B64" s="19">
        <v>23</v>
      </c>
      <c r="C64" s="20" t="s">
        <v>157</v>
      </c>
      <c r="D64" s="21">
        <v>1</v>
      </c>
      <c r="E64" s="22">
        <v>28</v>
      </c>
      <c r="F64" s="23">
        <v>940</v>
      </c>
      <c r="G64" s="22">
        <v>26</v>
      </c>
      <c r="H64" s="52"/>
      <c r="I64" s="29" t="s">
        <v>109</v>
      </c>
      <c r="J64" s="21">
        <v>1</v>
      </c>
      <c r="K64" s="22">
        <v>28</v>
      </c>
      <c r="L64" s="23">
        <v>940</v>
      </c>
      <c r="M64" s="22">
        <v>25</v>
      </c>
      <c r="N64" s="52"/>
      <c r="O64" s="29" t="s">
        <v>176</v>
      </c>
      <c r="P64" s="21">
        <v>6</v>
      </c>
      <c r="Q64" s="22">
        <v>31.3</v>
      </c>
      <c r="R64" s="23">
        <v>5700</v>
      </c>
      <c r="S64" s="22">
        <v>8</v>
      </c>
      <c r="T64" s="52"/>
      <c r="U64" s="46"/>
      <c r="V64" s="75" t="s">
        <v>70</v>
      </c>
      <c r="W64" s="46"/>
    </row>
    <row r="65" spans="1:23" ht="11.25" customHeight="1">
      <c r="A65" s="46"/>
      <c r="B65" s="19">
        <v>24</v>
      </c>
      <c r="C65" s="20" t="s">
        <v>158</v>
      </c>
      <c r="D65" s="21">
        <v>4</v>
      </c>
      <c r="E65" s="22">
        <v>31.5</v>
      </c>
      <c r="F65" s="23">
        <v>4000</v>
      </c>
      <c r="G65" s="22">
        <v>21</v>
      </c>
      <c r="H65" s="52"/>
      <c r="I65" s="29" t="s">
        <v>128</v>
      </c>
      <c r="J65" s="21">
        <v>8</v>
      </c>
      <c r="K65" s="22">
        <v>34.3</v>
      </c>
      <c r="L65" s="23">
        <v>8030</v>
      </c>
      <c r="M65" s="22">
        <v>6</v>
      </c>
      <c r="N65" s="52"/>
      <c r="O65" s="29" t="s">
        <v>170</v>
      </c>
      <c r="P65" s="21">
        <v>7</v>
      </c>
      <c r="Q65" s="22">
        <v>30.9</v>
      </c>
      <c r="R65" s="23">
        <v>6640</v>
      </c>
      <c r="S65" s="22">
        <v>4</v>
      </c>
      <c r="T65" s="52"/>
      <c r="U65" s="46"/>
      <c r="V65" s="76"/>
      <c r="W65" s="46"/>
    </row>
    <row r="66" spans="1:23" ht="11.25" customHeight="1">
      <c r="A66" s="53">
        <v>9</v>
      </c>
      <c r="B66" s="24">
        <v>25</v>
      </c>
      <c r="C66" s="25" t="s">
        <v>159</v>
      </c>
      <c r="D66" s="26">
        <v>5</v>
      </c>
      <c r="E66" s="27">
        <v>34.9</v>
      </c>
      <c r="F66" s="28">
        <v>5180</v>
      </c>
      <c r="G66" s="27">
        <v>17</v>
      </c>
      <c r="H66" s="49">
        <f>SUM(D66:D68)</f>
        <v>20</v>
      </c>
      <c r="I66" s="32" t="s">
        <v>130</v>
      </c>
      <c r="J66" s="26">
        <v>4</v>
      </c>
      <c r="K66" s="27">
        <v>30.4</v>
      </c>
      <c r="L66" s="28">
        <v>3910</v>
      </c>
      <c r="M66" s="27">
        <v>17</v>
      </c>
      <c r="N66" s="49">
        <f>SUM(J66:J68)</f>
        <v>13</v>
      </c>
      <c r="O66" s="32" t="s">
        <v>165</v>
      </c>
      <c r="P66" s="26">
        <v>1</v>
      </c>
      <c r="Q66" s="27">
        <v>34.3</v>
      </c>
      <c r="R66" s="28">
        <v>1150</v>
      </c>
      <c r="S66" s="27">
        <v>22</v>
      </c>
      <c r="T66" s="49">
        <f>SUM(P66:P68)</f>
        <v>2</v>
      </c>
      <c r="U66" s="53">
        <f>SUM(H66,N66,T66)</f>
        <v>35</v>
      </c>
      <c r="V66" s="39" t="s">
        <v>71</v>
      </c>
      <c r="W66" s="53">
        <f>SUM(U66)-44</f>
        <v>-9</v>
      </c>
    </row>
    <row r="67" spans="1:23" ht="12.75" customHeight="1">
      <c r="A67" s="54"/>
      <c r="B67" s="24">
        <v>26</v>
      </c>
      <c r="C67" s="25" t="s">
        <v>160</v>
      </c>
      <c r="D67" s="26">
        <v>15</v>
      </c>
      <c r="E67" s="27">
        <v>35.5</v>
      </c>
      <c r="F67" s="28">
        <v>14790</v>
      </c>
      <c r="G67" s="27">
        <v>1</v>
      </c>
      <c r="H67" s="50"/>
      <c r="I67" s="32" t="s">
        <v>113</v>
      </c>
      <c r="J67" s="26">
        <v>1</v>
      </c>
      <c r="K67" s="27">
        <v>28.5</v>
      </c>
      <c r="L67" s="28">
        <v>970</v>
      </c>
      <c r="M67" s="27">
        <v>24</v>
      </c>
      <c r="N67" s="50"/>
      <c r="O67" s="32" t="s">
        <v>179</v>
      </c>
      <c r="P67" s="26">
        <v>0</v>
      </c>
      <c r="Q67" s="27"/>
      <c r="R67" s="28">
        <v>0</v>
      </c>
      <c r="S67" s="27">
        <v>30</v>
      </c>
      <c r="T67" s="50"/>
      <c r="U67" s="54"/>
      <c r="V67" s="47" t="s">
        <v>72</v>
      </c>
      <c r="W67" s="54"/>
    </row>
    <row r="68" spans="1:23" ht="11.25" customHeight="1">
      <c r="A68" s="54"/>
      <c r="B68" s="24">
        <v>27</v>
      </c>
      <c r="C68" s="25" t="s">
        <v>161</v>
      </c>
      <c r="D68" s="26">
        <v>0</v>
      </c>
      <c r="E68" s="27"/>
      <c r="F68" s="28">
        <v>0</v>
      </c>
      <c r="G68" s="27">
        <v>30</v>
      </c>
      <c r="H68" s="50"/>
      <c r="I68" s="32" t="s">
        <v>125</v>
      </c>
      <c r="J68" s="26">
        <v>8</v>
      </c>
      <c r="K68" s="27">
        <v>38.4</v>
      </c>
      <c r="L68" s="28">
        <v>8000</v>
      </c>
      <c r="M68" s="27">
        <v>7</v>
      </c>
      <c r="N68" s="50"/>
      <c r="O68" s="32" t="s">
        <v>112</v>
      </c>
      <c r="P68" s="26">
        <v>1</v>
      </c>
      <c r="Q68" s="27">
        <v>27.3</v>
      </c>
      <c r="R68" s="28">
        <v>940</v>
      </c>
      <c r="S68" s="27">
        <v>24</v>
      </c>
      <c r="T68" s="50"/>
      <c r="U68" s="54"/>
      <c r="V68" s="48"/>
      <c r="W68" s="54"/>
    </row>
    <row r="69" spans="1:23" ht="11.25" customHeight="1">
      <c r="A69" s="45">
        <v>10</v>
      </c>
      <c r="B69" s="19">
        <v>28</v>
      </c>
      <c r="C69" s="20" t="s">
        <v>162</v>
      </c>
      <c r="D69" s="21">
        <v>0</v>
      </c>
      <c r="E69" s="22"/>
      <c r="F69" s="23">
        <v>0</v>
      </c>
      <c r="G69" s="22">
        <v>30</v>
      </c>
      <c r="H69" s="51">
        <f>SUM(D69:D71)</f>
        <v>16</v>
      </c>
      <c r="I69" s="29" t="s">
        <v>181</v>
      </c>
      <c r="J69" s="21">
        <v>0</v>
      </c>
      <c r="K69" s="22"/>
      <c r="L69" s="23">
        <v>0</v>
      </c>
      <c r="M69" s="22">
        <v>30</v>
      </c>
      <c r="N69" s="51">
        <f>SUM(J69:J71)</f>
        <v>1</v>
      </c>
      <c r="O69" s="29" t="s">
        <v>115</v>
      </c>
      <c r="P69" s="21">
        <v>4</v>
      </c>
      <c r="Q69" s="22">
        <v>35</v>
      </c>
      <c r="R69" s="23">
        <v>4180</v>
      </c>
      <c r="S69" s="22">
        <v>12</v>
      </c>
      <c r="T69" s="51">
        <f>SUM(P69:P71)</f>
        <v>5</v>
      </c>
      <c r="U69" s="45">
        <f>SUM(H69,N69,T69)</f>
        <v>22</v>
      </c>
      <c r="V69" s="37" t="s">
        <v>73</v>
      </c>
      <c r="W69" s="45">
        <f>SUM(U69)-44</f>
        <v>-22</v>
      </c>
    </row>
    <row r="70" spans="1:23" ht="11.25" customHeight="1">
      <c r="A70" s="46"/>
      <c r="B70" s="19">
        <v>29</v>
      </c>
      <c r="C70" s="20" t="s">
        <v>163</v>
      </c>
      <c r="D70" s="21">
        <v>6</v>
      </c>
      <c r="E70" s="22">
        <v>28.7</v>
      </c>
      <c r="F70" s="23">
        <v>5580</v>
      </c>
      <c r="G70" s="22">
        <v>16</v>
      </c>
      <c r="H70" s="52"/>
      <c r="I70" s="29" t="s">
        <v>124</v>
      </c>
      <c r="J70" s="21">
        <v>0</v>
      </c>
      <c r="K70" s="22"/>
      <c r="L70" s="23">
        <v>0</v>
      </c>
      <c r="M70" s="22">
        <v>30</v>
      </c>
      <c r="N70" s="52"/>
      <c r="O70" s="29" t="s">
        <v>175</v>
      </c>
      <c r="P70" s="21">
        <v>0</v>
      </c>
      <c r="Q70" s="22"/>
      <c r="R70" s="23">
        <v>0</v>
      </c>
      <c r="S70" s="22">
        <v>30</v>
      </c>
      <c r="T70" s="52"/>
      <c r="U70" s="46"/>
      <c r="V70" s="75" t="s">
        <v>74</v>
      </c>
      <c r="W70" s="46"/>
    </row>
    <row r="71" spans="1:23" ht="11.25" customHeight="1">
      <c r="A71" s="46"/>
      <c r="B71" s="19">
        <v>30</v>
      </c>
      <c r="C71" s="20" t="s">
        <v>164</v>
      </c>
      <c r="D71" s="21">
        <v>10</v>
      </c>
      <c r="E71" s="22">
        <v>32.5</v>
      </c>
      <c r="F71" s="23">
        <v>9730</v>
      </c>
      <c r="G71" s="22">
        <v>4</v>
      </c>
      <c r="H71" s="52"/>
      <c r="I71" s="29" t="s">
        <v>184</v>
      </c>
      <c r="J71" s="21">
        <v>1</v>
      </c>
      <c r="K71" s="22">
        <v>27.3</v>
      </c>
      <c r="L71" s="23">
        <v>940</v>
      </c>
      <c r="M71" s="22">
        <v>26</v>
      </c>
      <c r="N71" s="52"/>
      <c r="O71" s="29" t="s">
        <v>193</v>
      </c>
      <c r="P71" s="21">
        <v>1</v>
      </c>
      <c r="Q71" s="22">
        <v>26</v>
      </c>
      <c r="R71" s="23">
        <v>880</v>
      </c>
      <c r="S71" s="22">
        <v>25</v>
      </c>
      <c r="T71" s="52"/>
      <c r="U71" s="46"/>
      <c r="V71" s="76"/>
      <c r="W71" s="46"/>
    </row>
    <row r="72" spans="1:23" ht="11.25">
      <c r="A72" s="55" t="s">
        <v>36</v>
      </c>
      <c r="B72" s="56"/>
      <c r="C72" s="63" t="s">
        <v>9</v>
      </c>
      <c r="D72" s="63"/>
      <c r="E72" s="63"/>
      <c r="F72" s="63"/>
      <c r="G72" s="63"/>
      <c r="H72" s="63"/>
      <c r="I72" s="63" t="s">
        <v>12</v>
      </c>
      <c r="J72" s="63"/>
      <c r="K72" s="63"/>
      <c r="L72" s="63"/>
      <c r="M72" s="63"/>
      <c r="N72" s="63"/>
      <c r="O72" s="63" t="s">
        <v>11</v>
      </c>
      <c r="P72" s="63"/>
      <c r="Q72" s="63"/>
      <c r="R72" s="63"/>
      <c r="S72" s="63"/>
      <c r="T72" s="63"/>
      <c r="U72" s="77">
        <f>SUM(C74,I74,O74)</f>
        <v>435</v>
      </c>
      <c r="V72" s="7" t="s">
        <v>16</v>
      </c>
      <c r="W72" s="33" t="s">
        <v>13</v>
      </c>
    </row>
    <row r="73" spans="1:23" ht="11.25">
      <c r="A73" s="64">
        <v>2023</v>
      </c>
      <c r="B73" s="65"/>
      <c r="C73" s="63" t="s">
        <v>10</v>
      </c>
      <c r="D73" s="63"/>
      <c r="E73" s="63"/>
      <c r="F73" s="63"/>
      <c r="G73" s="63"/>
      <c r="H73" s="63"/>
      <c r="I73" s="63" t="s">
        <v>10</v>
      </c>
      <c r="J73" s="63"/>
      <c r="K73" s="63"/>
      <c r="L73" s="63"/>
      <c r="M73" s="63"/>
      <c r="N73" s="63"/>
      <c r="O73" s="63" t="s">
        <v>10</v>
      </c>
      <c r="P73" s="63"/>
      <c r="Q73" s="63"/>
      <c r="R73" s="63"/>
      <c r="S73" s="63"/>
      <c r="T73" s="63"/>
      <c r="U73" s="78"/>
      <c r="V73" s="8" t="s">
        <v>17</v>
      </c>
      <c r="W73" s="34" t="s">
        <v>14</v>
      </c>
    </row>
    <row r="74" spans="1:23" ht="11.25">
      <c r="A74" s="55" t="s">
        <v>23</v>
      </c>
      <c r="B74" s="56"/>
      <c r="C74" s="59">
        <f>SUM(H42:H71)</f>
        <v>179</v>
      </c>
      <c r="D74" s="59"/>
      <c r="E74" s="59"/>
      <c r="F74" s="59"/>
      <c r="G74" s="59"/>
      <c r="H74" s="59"/>
      <c r="I74" s="59">
        <f>SUM(N42:N71)</f>
        <v>152</v>
      </c>
      <c r="J74" s="59"/>
      <c r="K74" s="59"/>
      <c r="L74" s="59"/>
      <c r="M74" s="59"/>
      <c r="N74" s="59"/>
      <c r="O74" s="59">
        <f>SUM(T42:T71)</f>
        <v>104</v>
      </c>
      <c r="P74" s="59"/>
      <c r="Q74" s="59"/>
      <c r="R74" s="59"/>
      <c r="S74" s="59"/>
      <c r="T74" s="59"/>
      <c r="U74" s="79"/>
      <c r="V74" s="8" t="s">
        <v>18</v>
      </c>
      <c r="W74" s="35" t="s">
        <v>15</v>
      </c>
    </row>
    <row r="75" spans="1:23" ht="12.75">
      <c r="A75" s="57" t="s">
        <v>27</v>
      </c>
      <c r="B75" s="58"/>
      <c r="C75" s="60" t="s">
        <v>6</v>
      </c>
      <c r="D75" s="61"/>
      <c r="E75" s="61"/>
      <c r="F75" s="61"/>
      <c r="G75" s="62"/>
      <c r="H75" s="9">
        <f>SUM(H42:H71)/10</f>
        <v>17.9</v>
      </c>
      <c r="I75" s="60" t="s">
        <v>6</v>
      </c>
      <c r="J75" s="61"/>
      <c r="K75" s="61"/>
      <c r="L75" s="61"/>
      <c r="M75" s="62"/>
      <c r="N75" s="9">
        <f>SUM(N42:N71)/10</f>
        <v>15.2</v>
      </c>
      <c r="O75" s="60" t="s">
        <v>6</v>
      </c>
      <c r="P75" s="61"/>
      <c r="Q75" s="61"/>
      <c r="R75" s="61"/>
      <c r="S75" s="62"/>
      <c r="T75" s="9">
        <f>SUM(T42:T71)/10</f>
        <v>10.4</v>
      </c>
      <c r="U75" s="10">
        <f>SUM(U42:U71)/10</f>
        <v>43.5</v>
      </c>
      <c r="V75" s="11" t="s">
        <v>19</v>
      </c>
      <c r="W75" s="12">
        <f>SUM(W42:W71)</f>
        <v>-5</v>
      </c>
    </row>
    <row r="76" spans="3:15" ht="12.75">
      <c r="C76" s="42"/>
      <c r="I76" s="42"/>
      <c r="O76" s="42"/>
    </row>
    <row r="77" spans="1:23" ht="18">
      <c r="A77" s="67" t="s">
        <v>75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</row>
    <row r="78" spans="1:23" ht="11.25">
      <c r="A78" s="72" t="s">
        <v>7</v>
      </c>
      <c r="B78" s="66" t="s">
        <v>8</v>
      </c>
      <c r="C78" s="70" t="s">
        <v>33</v>
      </c>
      <c r="D78" s="70"/>
      <c r="E78" s="70"/>
      <c r="F78" s="70"/>
      <c r="G78" s="70"/>
      <c r="H78" s="71"/>
      <c r="I78" s="74" t="s">
        <v>34</v>
      </c>
      <c r="J78" s="74"/>
      <c r="K78" s="74"/>
      <c r="L78" s="74"/>
      <c r="M78" s="74"/>
      <c r="N78" s="74"/>
      <c r="O78" s="74" t="s">
        <v>35</v>
      </c>
      <c r="P78" s="74"/>
      <c r="Q78" s="74"/>
      <c r="R78" s="74"/>
      <c r="S78" s="74"/>
      <c r="T78" s="74"/>
      <c r="U78" s="40" t="s">
        <v>21</v>
      </c>
      <c r="V78" s="66" t="s">
        <v>22</v>
      </c>
      <c r="W78" s="14" t="s">
        <v>24</v>
      </c>
    </row>
    <row r="79" spans="1:23" ht="11.25">
      <c r="A79" s="73"/>
      <c r="B79" s="66"/>
      <c r="C79" s="15" t="s">
        <v>20</v>
      </c>
      <c r="D79" s="36" t="s">
        <v>2</v>
      </c>
      <c r="E79" s="36" t="s">
        <v>3</v>
      </c>
      <c r="F79" s="36" t="s">
        <v>4</v>
      </c>
      <c r="G79" s="36" t="s">
        <v>5</v>
      </c>
      <c r="H79" s="36" t="s">
        <v>1</v>
      </c>
      <c r="I79" s="17" t="s">
        <v>20</v>
      </c>
      <c r="J79" s="36" t="s">
        <v>2</v>
      </c>
      <c r="K79" s="36" t="s">
        <v>3</v>
      </c>
      <c r="L79" s="36" t="s">
        <v>4</v>
      </c>
      <c r="M79" s="36" t="s">
        <v>5</v>
      </c>
      <c r="N79" s="36" t="s">
        <v>1</v>
      </c>
      <c r="O79" s="17" t="s">
        <v>20</v>
      </c>
      <c r="P79" s="36" t="s">
        <v>2</v>
      </c>
      <c r="Q79" s="36" t="s">
        <v>3</v>
      </c>
      <c r="R79" s="36" t="s">
        <v>4</v>
      </c>
      <c r="S79" s="36" t="s">
        <v>5</v>
      </c>
      <c r="T79" s="36" t="s">
        <v>1</v>
      </c>
      <c r="U79" s="36" t="s">
        <v>0</v>
      </c>
      <c r="V79" s="66"/>
      <c r="W79" s="18" t="s">
        <v>25</v>
      </c>
    </row>
    <row r="80" spans="1:23" ht="11.25">
      <c r="A80" s="53">
        <v>1</v>
      </c>
      <c r="B80" s="24">
        <v>1</v>
      </c>
      <c r="C80" s="25" t="s">
        <v>165</v>
      </c>
      <c r="D80" s="26">
        <v>3</v>
      </c>
      <c r="E80" s="27">
        <v>32.5</v>
      </c>
      <c r="F80" s="28">
        <v>3000</v>
      </c>
      <c r="G80" s="27">
        <v>18</v>
      </c>
      <c r="H80" s="49">
        <f>SUM(D80:D82)</f>
        <v>6</v>
      </c>
      <c r="I80" s="32" t="s">
        <v>139</v>
      </c>
      <c r="J80" s="26">
        <v>9</v>
      </c>
      <c r="K80" s="27">
        <v>29.8</v>
      </c>
      <c r="L80" s="28">
        <v>8490</v>
      </c>
      <c r="M80" s="27">
        <v>2</v>
      </c>
      <c r="N80" s="49">
        <f>SUM(J80:J82)</f>
        <v>15</v>
      </c>
      <c r="O80" s="32" t="s">
        <v>156</v>
      </c>
      <c r="P80" s="26">
        <v>7</v>
      </c>
      <c r="Q80" s="27">
        <v>37.5</v>
      </c>
      <c r="R80" s="28">
        <v>7180</v>
      </c>
      <c r="S80" s="27">
        <v>2</v>
      </c>
      <c r="T80" s="49">
        <f>SUM(P80:P82)</f>
        <v>10</v>
      </c>
      <c r="U80" s="53">
        <f>SUM(H80,N80,T80)</f>
        <v>31</v>
      </c>
      <c r="V80" s="39" t="s">
        <v>77</v>
      </c>
      <c r="W80" s="53">
        <f>SUM(U80)-32</f>
        <v>-1</v>
      </c>
    </row>
    <row r="81" spans="1:23" ht="11.25">
      <c r="A81" s="54"/>
      <c r="B81" s="24">
        <v>2</v>
      </c>
      <c r="C81" s="25" t="s">
        <v>166</v>
      </c>
      <c r="D81" s="26">
        <v>2</v>
      </c>
      <c r="E81" s="27">
        <v>27.2</v>
      </c>
      <c r="F81" s="28">
        <v>1820</v>
      </c>
      <c r="G81" s="27">
        <v>25</v>
      </c>
      <c r="H81" s="50"/>
      <c r="I81" s="32" t="s">
        <v>132</v>
      </c>
      <c r="J81" s="26">
        <v>3</v>
      </c>
      <c r="K81" s="27">
        <v>29.8</v>
      </c>
      <c r="L81" s="28">
        <v>2940</v>
      </c>
      <c r="M81" s="27">
        <v>17</v>
      </c>
      <c r="N81" s="50"/>
      <c r="O81" s="32" t="s">
        <v>108</v>
      </c>
      <c r="P81" s="26">
        <v>1</v>
      </c>
      <c r="Q81" s="27">
        <v>29.8</v>
      </c>
      <c r="R81" s="28">
        <v>1000</v>
      </c>
      <c r="S81" s="27">
        <v>21</v>
      </c>
      <c r="T81" s="50"/>
      <c r="U81" s="54"/>
      <c r="V81" s="47" t="s">
        <v>78</v>
      </c>
      <c r="W81" s="54"/>
    </row>
    <row r="82" spans="1:23" ht="11.25">
      <c r="A82" s="54"/>
      <c r="B82" s="24">
        <v>3</v>
      </c>
      <c r="C82" s="25" t="s">
        <v>167</v>
      </c>
      <c r="D82" s="26">
        <v>1</v>
      </c>
      <c r="E82" s="27">
        <v>29</v>
      </c>
      <c r="F82" s="28">
        <v>970</v>
      </c>
      <c r="G82" s="27">
        <v>27</v>
      </c>
      <c r="H82" s="50"/>
      <c r="I82" s="31" t="s">
        <v>137</v>
      </c>
      <c r="J82" s="26">
        <v>3</v>
      </c>
      <c r="K82" s="27">
        <v>31.1</v>
      </c>
      <c r="L82" s="28">
        <v>3000</v>
      </c>
      <c r="M82" s="27">
        <v>16</v>
      </c>
      <c r="N82" s="50"/>
      <c r="O82" s="31" t="s">
        <v>111</v>
      </c>
      <c r="P82" s="26">
        <v>2</v>
      </c>
      <c r="Q82" s="27">
        <v>29.3</v>
      </c>
      <c r="R82" s="28">
        <v>1880</v>
      </c>
      <c r="S82" s="27">
        <v>16</v>
      </c>
      <c r="T82" s="50"/>
      <c r="U82" s="54"/>
      <c r="V82" s="48"/>
      <c r="W82" s="54"/>
    </row>
    <row r="83" spans="1:23" ht="11.25" customHeight="1">
      <c r="A83" s="45">
        <v>2</v>
      </c>
      <c r="B83" s="19">
        <v>4</v>
      </c>
      <c r="C83" s="20" t="s">
        <v>168</v>
      </c>
      <c r="D83" s="21">
        <v>4</v>
      </c>
      <c r="E83" s="22">
        <v>29.3</v>
      </c>
      <c r="F83" s="23">
        <v>3880</v>
      </c>
      <c r="G83" s="22">
        <v>13</v>
      </c>
      <c r="H83" s="51">
        <f>SUM(D83:D85)</f>
        <v>15</v>
      </c>
      <c r="I83" s="30" t="s">
        <v>115</v>
      </c>
      <c r="J83" s="21">
        <v>3</v>
      </c>
      <c r="K83" s="22">
        <v>27.2</v>
      </c>
      <c r="L83" s="23">
        <v>2760</v>
      </c>
      <c r="M83" s="22">
        <v>19</v>
      </c>
      <c r="N83" s="51">
        <f>SUM(J83:J85)</f>
        <v>13</v>
      </c>
      <c r="O83" s="30" t="s">
        <v>164</v>
      </c>
      <c r="P83" s="21">
        <v>6</v>
      </c>
      <c r="Q83" s="22">
        <v>35.9</v>
      </c>
      <c r="R83" s="23">
        <v>6180</v>
      </c>
      <c r="S83" s="22">
        <v>4</v>
      </c>
      <c r="T83" s="51">
        <f>SUM(P83:P85)</f>
        <v>9</v>
      </c>
      <c r="U83" s="45">
        <f>SUM(H83,N83,T83)</f>
        <v>37</v>
      </c>
      <c r="V83" s="37" t="s">
        <v>79</v>
      </c>
      <c r="W83" s="45">
        <f>SUM(U83)-32</f>
        <v>5</v>
      </c>
    </row>
    <row r="84" spans="1:23" ht="11.25" customHeight="1">
      <c r="A84" s="46"/>
      <c r="B84" s="19">
        <v>5</v>
      </c>
      <c r="C84" s="20" t="s">
        <v>169</v>
      </c>
      <c r="D84" s="21">
        <v>4</v>
      </c>
      <c r="E84" s="22">
        <v>30.1</v>
      </c>
      <c r="F84" s="23">
        <v>3730</v>
      </c>
      <c r="G84" s="22">
        <v>17</v>
      </c>
      <c r="H84" s="52"/>
      <c r="I84" s="29" t="s">
        <v>122</v>
      </c>
      <c r="J84" s="21">
        <v>9</v>
      </c>
      <c r="K84" s="22">
        <v>28.5</v>
      </c>
      <c r="L84" s="23">
        <v>8490</v>
      </c>
      <c r="M84" s="22">
        <v>3</v>
      </c>
      <c r="N84" s="52"/>
      <c r="O84" s="29" t="s">
        <v>124</v>
      </c>
      <c r="P84" s="21">
        <v>1</v>
      </c>
      <c r="Q84" s="22">
        <v>30.1</v>
      </c>
      <c r="R84" s="23">
        <v>1030</v>
      </c>
      <c r="S84" s="22">
        <v>20</v>
      </c>
      <c r="T84" s="52"/>
      <c r="U84" s="46"/>
      <c r="V84" s="75" t="s">
        <v>80</v>
      </c>
      <c r="W84" s="46"/>
    </row>
    <row r="85" spans="1:23" ht="11.25" customHeight="1">
      <c r="A85" s="46"/>
      <c r="B85" s="19">
        <v>6</v>
      </c>
      <c r="C85" s="20" t="s">
        <v>170</v>
      </c>
      <c r="D85" s="21">
        <v>7</v>
      </c>
      <c r="E85" s="22">
        <v>35.1</v>
      </c>
      <c r="F85" s="23">
        <v>6850</v>
      </c>
      <c r="G85" s="22">
        <v>4</v>
      </c>
      <c r="H85" s="52"/>
      <c r="I85" s="29" t="s">
        <v>138</v>
      </c>
      <c r="J85" s="21">
        <v>1</v>
      </c>
      <c r="K85" s="22">
        <v>28</v>
      </c>
      <c r="L85" s="23">
        <v>940</v>
      </c>
      <c r="M85" s="22">
        <v>27</v>
      </c>
      <c r="N85" s="52"/>
      <c r="O85" s="29" t="s">
        <v>126</v>
      </c>
      <c r="P85" s="21">
        <v>2</v>
      </c>
      <c r="Q85" s="22">
        <v>29.9</v>
      </c>
      <c r="R85" s="23">
        <v>1940</v>
      </c>
      <c r="S85" s="22">
        <v>14</v>
      </c>
      <c r="T85" s="52"/>
      <c r="U85" s="46"/>
      <c r="V85" s="76"/>
      <c r="W85" s="46"/>
    </row>
    <row r="86" spans="1:23" ht="11.25" customHeight="1">
      <c r="A86" s="53">
        <v>3</v>
      </c>
      <c r="B86" s="24">
        <v>7</v>
      </c>
      <c r="C86" s="25" t="s">
        <v>171</v>
      </c>
      <c r="D86" s="26">
        <v>4</v>
      </c>
      <c r="E86" s="27">
        <v>29.2</v>
      </c>
      <c r="F86" s="28">
        <v>3760</v>
      </c>
      <c r="G86" s="27">
        <v>16</v>
      </c>
      <c r="H86" s="49">
        <f>SUM(D86:D88)</f>
        <v>13</v>
      </c>
      <c r="I86" s="31" t="s">
        <v>152</v>
      </c>
      <c r="J86" s="26">
        <v>4</v>
      </c>
      <c r="K86" s="27">
        <v>28.1</v>
      </c>
      <c r="L86" s="28">
        <v>3670</v>
      </c>
      <c r="M86" s="27">
        <v>14</v>
      </c>
      <c r="N86" s="49">
        <f>SUM(J86:J88)</f>
        <v>11</v>
      </c>
      <c r="O86" s="31" t="s">
        <v>163</v>
      </c>
      <c r="P86" s="26">
        <v>7</v>
      </c>
      <c r="Q86" s="27">
        <v>27.6</v>
      </c>
      <c r="R86" s="28">
        <v>6460</v>
      </c>
      <c r="S86" s="27">
        <v>3</v>
      </c>
      <c r="T86" s="49">
        <f>SUM(P86:P88)</f>
        <v>14</v>
      </c>
      <c r="U86" s="53">
        <f>SUM(H86,N86,T86)</f>
        <v>38</v>
      </c>
      <c r="V86" s="39" t="s">
        <v>81</v>
      </c>
      <c r="W86" s="53">
        <f>SUM(U86)-32</f>
        <v>6</v>
      </c>
    </row>
    <row r="87" spans="1:23" ht="11.25" customHeight="1">
      <c r="A87" s="54"/>
      <c r="B87" s="24">
        <v>8</v>
      </c>
      <c r="C87" s="25" t="s">
        <v>172</v>
      </c>
      <c r="D87" s="26">
        <v>5</v>
      </c>
      <c r="E87" s="27">
        <v>29.2</v>
      </c>
      <c r="F87" s="28">
        <v>4700</v>
      </c>
      <c r="G87" s="27">
        <v>11</v>
      </c>
      <c r="H87" s="50"/>
      <c r="I87" s="32" t="s">
        <v>195</v>
      </c>
      <c r="J87" s="26">
        <v>7</v>
      </c>
      <c r="K87" s="27">
        <v>27.4</v>
      </c>
      <c r="L87" s="28">
        <v>6340</v>
      </c>
      <c r="M87" s="27">
        <v>6</v>
      </c>
      <c r="N87" s="50"/>
      <c r="O87" s="32" t="s">
        <v>123</v>
      </c>
      <c r="P87" s="26">
        <v>6</v>
      </c>
      <c r="Q87" s="27">
        <v>33.4</v>
      </c>
      <c r="R87" s="28">
        <v>5880</v>
      </c>
      <c r="S87" s="27">
        <v>5</v>
      </c>
      <c r="T87" s="50"/>
      <c r="U87" s="54"/>
      <c r="V87" s="47" t="s">
        <v>82</v>
      </c>
      <c r="W87" s="54"/>
    </row>
    <row r="88" spans="1:23" ht="11.25" customHeight="1">
      <c r="A88" s="54"/>
      <c r="B88" s="24">
        <v>9</v>
      </c>
      <c r="C88" s="25" t="s">
        <v>173</v>
      </c>
      <c r="D88" s="26">
        <v>4</v>
      </c>
      <c r="E88" s="27">
        <v>32.5</v>
      </c>
      <c r="F88" s="28">
        <v>3790</v>
      </c>
      <c r="G88" s="27">
        <v>14</v>
      </c>
      <c r="H88" s="50"/>
      <c r="I88" s="31" t="s">
        <v>207</v>
      </c>
      <c r="J88" s="26"/>
      <c r="K88" s="27"/>
      <c r="L88" s="28"/>
      <c r="M88" s="27"/>
      <c r="N88" s="50"/>
      <c r="O88" s="31" t="s">
        <v>143</v>
      </c>
      <c r="P88" s="26">
        <v>1</v>
      </c>
      <c r="Q88" s="27">
        <v>28.3</v>
      </c>
      <c r="R88" s="28">
        <v>970</v>
      </c>
      <c r="S88" s="27">
        <v>22</v>
      </c>
      <c r="T88" s="50"/>
      <c r="U88" s="54"/>
      <c r="V88" s="48"/>
      <c r="W88" s="54"/>
    </row>
    <row r="89" spans="1:23" ht="11.25" customHeight="1">
      <c r="A89" s="45">
        <v>4</v>
      </c>
      <c r="B89" s="19">
        <v>10</v>
      </c>
      <c r="C89" s="20" t="s">
        <v>174</v>
      </c>
      <c r="D89" s="21">
        <v>0</v>
      </c>
      <c r="E89" s="22"/>
      <c r="F89" s="23">
        <v>0</v>
      </c>
      <c r="G89" s="22">
        <v>30</v>
      </c>
      <c r="H89" s="51">
        <f>SUM(D89:D91)</f>
        <v>14</v>
      </c>
      <c r="I89" s="29" t="s">
        <v>155</v>
      </c>
      <c r="J89" s="21">
        <v>5</v>
      </c>
      <c r="K89" s="22">
        <v>30.5</v>
      </c>
      <c r="L89" s="23">
        <v>4730</v>
      </c>
      <c r="M89" s="22">
        <v>10</v>
      </c>
      <c r="N89" s="51">
        <f>SUM(J89:J91)</f>
        <v>26</v>
      </c>
      <c r="O89" s="29" t="s">
        <v>113</v>
      </c>
      <c r="P89" s="21">
        <v>0</v>
      </c>
      <c r="Q89" s="22"/>
      <c r="R89" s="23">
        <v>0</v>
      </c>
      <c r="S89" s="22">
        <v>30</v>
      </c>
      <c r="T89" s="51">
        <f>SUM(P89:P91)</f>
        <v>4</v>
      </c>
      <c r="U89" s="45">
        <f>SUM(H89,N89,T89)</f>
        <v>44</v>
      </c>
      <c r="V89" s="37" t="s">
        <v>83</v>
      </c>
      <c r="W89" s="45">
        <f>SUM(U89)-32</f>
        <v>12</v>
      </c>
    </row>
    <row r="90" spans="1:23" ht="12.75" customHeight="1">
      <c r="A90" s="46"/>
      <c r="B90" s="19">
        <v>11</v>
      </c>
      <c r="C90" s="20" t="s">
        <v>175</v>
      </c>
      <c r="D90" s="21">
        <v>8</v>
      </c>
      <c r="E90" s="22">
        <v>29.8</v>
      </c>
      <c r="F90" s="23">
        <v>7490</v>
      </c>
      <c r="G90" s="22">
        <v>2</v>
      </c>
      <c r="H90" s="52"/>
      <c r="I90" s="29" t="s">
        <v>160</v>
      </c>
      <c r="J90" s="21">
        <v>13</v>
      </c>
      <c r="K90" s="22">
        <v>35.2</v>
      </c>
      <c r="L90" s="23">
        <v>12430</v>
      </c>
      <c r="M90" s="22">
        <v>1</v>
      </c>
      <c r="N90" s="52"/>
      <c r="O90" s="29" t="s">
        <v>118</v>
      </c>
      <c r="P90" s="21">
        <v>1</v>
      </c>
      <c r="Q90" s="22">
        <v>30.7</v>
      </c>
      <c r="R90" s="23">
        <v>1030</v>
      </c>
      <c r="S90" s="22">
        <v>19</v>
      </c>
      <c r="T90" s="52"/>
      <c r="U90" s="46"/>
      <c r="V90" s="75" t="s">
        <v>84</v>
      </c>
      <c r="W90" s="46"/>
    </row>
    <row r="91" spans="1:23" ht="11.25" customHeight="1">
      <c r="A91" s="46"/>
      <c r="B91" s="19">
        <v>12</v>
      </c>
      <c r="C91" s="20" t="s">
        <v>176</v>
      </c>
      <c r="D91" s="21">
        <v>6</v>
      </c>
      <c r="E91" s="22">
        <v>29.4</v>
      </c>
      <c r="F91" s="23">
        <v>5490</v>
      </c>
      <c r="G91" s="22">
        <v>9</v>
      </c>
      <c r="H91" s="52"/>
      <c r="I91" s="29" t="s">
        <v>151</v>
      </c>
      <c r="J91" s="21">
        <v>8</v>
      </c>
      <c r="K91" s="22">
        <v>32.5</v>
      </c>
      <c r="L91" s="23">
        <v>7520</v>
      </c>
      <c r="M91" s="22">
        <v>5</v>
      </c>
      <c r="N91" s="52"/>
      <c r="O91" s="29" t="s">
        <v>110</v>
      </c>
      <c r="P91" s="21">
        <v>3</v>
      </c>
      <c r="Q91" s="22">
        <v>28.1</v>
      </c>
      <c r="R91" s="23">
        <v>2790</v>
      </c>
      <c r="S91" s="22">
        <v>7</v>
      </c>
      <c r="T91" s="52"/>
      <c r="U91" s="46"/>
      <c r="V91" s="76"/>
      <c r="W91" s="46"/>
    </row>
    <row r="92" spans="1:23" ht="11.25" customHeight="1">
      <c r="A92" s="53">
        <v>5</v>
      </c>
      <c r="B92" s="24">
        <v>13</v>
      </c>
      <c r="C92" s="25" t="s">
        <v>177</v>
      </c>
      <c r="D92" s="26">
        <v>3</v>
      </c>
      <c r="E92" s="27">
        <v>27</v>
      </c>
      <c r="F92" s="28">
        <v>2700</v>
      </c>
      <c r="G92" s="27">
        <v>19</v>
      </c>
      <c r="H92" s="49">
        <f>SUM(D92:D94)</f>
        <v>16</v>
      </c>
      <c r="I92" s="31" t="s">
        <v>149</v>
      </c>
      <c r="J92" s="26">
        <v>2</v>
      </c>
      <c r="K92" s="27">
        <v>27.3</v>
      </c>
      <c r="L92" s="28">
        <v>1850</v>
      </c>
      <c r="M92" s="27">
        <v>24.5</v>
      </c>
      <c r="N92" s="49">
        <f>SUM(J92:J94)</f>
        <v>10</v>
      </c>
      <c r="O92" s="31" t="s">
        <v>130</v>
      </c>
      <c r="P92" s="26">
        <v>3</v>
      </c>
      <c r="Q92" s="27">
        <v>27.6</v>
      </c>
      <c r="R92" s="28">
        <v>2730</v>
      </c>
      <c r="S92" s="27">
        <v>11</v>
      </c>
      <c r="T92" s="49">
        <f>SUM(P92:P94)</f>
        <v>8</v>
      </c>
      <c r="U92" s="53">
        <f>SUM(H92,N92,T92)</f>
        <v>34</v>
      </c>
      <c r="V92" s="39" t="s">
        <v>85</v>
      </c>
      <c r="W92" s="53">
        <f>SUM(U92)-32</f>
        <v>2</v>
      </c>
    </row>
    <row r="93" spans="1:23" ht="11.25" customHeight="1">
      <c r="A93" s="54"/>
      <c r="B93" s="24">
        <v>14</v>
      </c>
      <c r="C93" s="25" t="s">
        <v>178</v>
      </c>
      <c r="D93" s="26">
        <v>9</v>
      </c>
      <c r="E93" s="27">
        <v>27.6</v>
      </c>
      <c r="F93" s="28">
        <v>8190</v>
      </c>
      <c r="G93" s="27">
        <v>1</v>
      </c>
      <c r="H93" s="50"/>
      <c r="I93" s="31" t="s">
        <v>121</v>
      </c>
      <c r="J93" s="26">
        <v>3</v>
      </c>
      <c r="K93" s="27">
        <v>36.8</v>
      </c>
      <c r="L93" s="28">
        <v>3180</v>
      </c>
      <c r="M93" s="27">
        <v>15</v>
      </c>
      <c r="N93" s="50"/>
      <c r="O93" s="31" t="s">
        <v>150</v>
      </c>
      <c r="P93" s="26">
        <v>3</v>
      </c>
      <c r="Q93" s="27">
        <v>27.5</v>
      </c>
      <c r="R93" s="28">
        <v>2790</v>
      </c>
      <c r="S93" s="27">
        <v>8</v>
      </c>
      <c r="T93" s="50"/>
      <c r="U93" s="54"/>
      <c r="V93" s="47" t="s">
        <v>86</v>
      </c>
      <c r="W93" s="54"/>
    </row>
    <row r="94" spans="1:23" ht="11.25" customHeight="1">
      <c r="A94" s="54"/>
      <c r="B94" s="24">
        <v>15</v>
      </c>
      <c r="C94" s="25" t="s">
        <v>179</v>
      </c>
      <c r="D94" s="26">
        <v>4</v>
      </c>
      <c r="E94" s="27">
        <v>29.1</v>
      </c>
      <c r="F94" s="28">
        <v>3790</v>
      </c>
      <c r="G94" s="27">
        <v>15</v>
      </c>
      <c r="H94" s="50"/>
      <c r="I94" s="32" t="s">
        <v>116</v>
      </c>
      <c r="J94" s="26">
        <v>5</v>
      </c>
      <c r="K94" s="27">
        <v>28.5</v>
      </c>
      <c r="L94" s="28">
        <v>4610</v>
      </c>
      <c r="M94" s="27">
        <v>12</v>
      </c>
      <c r="N94" s="50"/>
      <c r="O94" s="32" t="s">
        <v>133</v>
      </c>
      <c r="P94" s="26">
        <v>2</v>
      </c>
      <c r="Q94" s="27">
        <v>27.2</v>
      </c>
      <c r="R94" s="28">
        <v>1850</v>
      </c>
      <c r="S94" s="27">
        <v>17</v>
      </c>
      <c r="T94" s="50"/>
      <c r="U94" s="54"/>
      <c r="V94" s="48"/>
      <c r="W94" s="54"/>
    </row>
    <row r="95" spans="1:23" ht="11.25" customHeight="1">
      <c r="A95" s="45">
        <v>6</v>
      </c>
      <c r="B95" s="19">
        <v>16</v>
      </c>
      <c r="C95" s="20" t="s">
        <v>180</v>
      </c>
      <c r="D95" s="21">
        <v>6</v>
      </c>
      <c r="E95" s="22">
        <v>28.5</v>
      </c>
      <c r="F95" s="23">
        <v>5670</v>
      </c>
      <c r="G95" s="22">
        <v>8</v>
      </c>
      <c r="H95" s="51">
        <f>SUM(D95:D97)</f>
        <v>10</v>
      </c>
      <c r="I95" s="29" t="s">
        <v>112</v>
      </c>
      <c r="J95" s="21">
        <v>2</v>
      </c>
      <c r="K95" s="22">
        <v>27.7</v>
      </c>
      <c r="L95" s="23">
        <v>1880</v>
      </c>
      <c r="M95" s="22">
        <v>22</v>
      </c>
      <c r="N95" s="51">
        <f>SUM(J95:J97)</f>
        <v>12</v>
      </c>
      <c r="O95" s="29" t="s">
        <v>153</v>
      </c>
      <c r="P95" s="21">
        <v>3</v>
      </c>
      <c r="Q95" s="22">
        <v>28.4</v>
      </c>
      <c r="R95" s="23">
        <v>2790</v>
      </c>
      <c r="S95" s="22">
        <v>6</v>
      </c>
      <c r="T95" s="51">
        <f>SUM(P95:P97)</f>
        <v>8</v>
      </c>
      <c r="U95" s="45">
        <f>SUM(H95,N95,T95)</f>
        <v>30</v>
      </c>
      <c r="V95" s="37" t="s">
        <v>87</v>
      </c>
      <c r="W95" s="45">
        <f>SUM(U95)-32</f>
        <v>-2</v>
      </c>
    </row>
    <row r="96" spans="1:23" ht="11.25" customHeight="1">
      <c r="A96" s="46"/>
      <c r="B96" s="19">
        <v>17</v>
      </c>
      <c r="C96" s="20" t="s">
        <v>181</v>
      </c>
      <c r="D96" s="21">
        <v>2</v>
      </c>
      <c r="E96" s="22">
        <v>27.5</v>
      </c>
      <c r="F96" s="23">
        <v>1850</v>
      </c>
      <c r="G96" s="22">
        <v>23</v>
      </c>
      <c r="H96" s="52"/>
      <c r="I96" s="29" t="s">
        <v>158</v>
      </c>
      <c r="J96" s="21">
        <v>2</v>
      </c>
      <c r="K96" s="22">
        <v>27.3</v>
      </c>
      <c r="L96" s="23">
        <v>1850</v>
      </c>
      <c r="M96" s="22">
        <v>24.5</v>
      </c>
      <c r="N96" s="52"/>
      <c r="O96" s="29" t="s">
        <v>154</v>
      </c>
      <c r="P96" s="21">
        <v>2</v>
      </c>
      <c r="Q96" s="22">
        <v>27.1</v>
      </c>
      <c r="R96" s="23">
        <v>1850</v>
      </c>
      <c r="S96" s="22">
        <v>18</v>
      </c>
      <c r="T96" s="52"/>
      <c r="U96" s="46"/>
      <c r="V96" s="75" t="s">
        <v>88</v>
      </c>
      <c r="W96" s="46"/>
    </row>
    <row r="97" spans="1:23" ht="11.25" customHeight="1">
      <c r="A97" s="46"/>
      <c r="B97" s="19">
        <v>18</v>
      </c>
      <c r="C97" s="20" t="s">
        <v>182</v>
      </c>
      <c r="D97" s="21">
        <v>2</v>
      </c>
      <c r="E97" s="22">
        <v>27.2</v>
      </c>
      <c r="F97" s="23">
        <v>1850</v>
      </c>
      <c r="G97" s="22">
        <v>24</v>
      </c>
      <c r="H97" s="52"/>
      <c r="I97" s="29" t="s">
        <v>159</v>
      </c>
      <c r="J97" s="21">
        <v>8</v>
      </c>
      <c r="K97" s="22">
        <v>35.6</v>
      </c>
      <c r="L97" s="23">
        <v>7520</v>
      </c>
      <c r="M97" s="22">
        <v>4</v>
      </c>
      <c r="N97" s="52"/>
      <c r="O97" s="29" t="s">
        <v>127</v>
      </c>
      <c r="P97" s="21">
        <v>3</v>
      </c>
      <c r="Q97" s="22">
        <v>26.9</v>
      </c>
      <c r="R97" s="23">
        <v>2670</v>
      </c>
      <c r="S97" s="22">
        <v>12</v>
      </c>
      <c r="T97" s="52"/>
      <c r="U97" s="46"/>
      <c r="V97" s="76"/>
      <c r="W97" s="46"/>
    </row>
    <row r="98" spans="1:23" ht="11.25" customHeight="1">
      <c r="A98" s="53">
        <v>7</v>
      </c>
      <c r="B98" s="24">
        <v>19</v>
      </c>
      <c r="C98" s="25" t="s">
        <v>183</v>
      </c>
      <c r="D98" s="26">
        <v>1</v>
      </c>
      <c r="E98" s="27">
        <v>28.5</v>
      </c>
      <c r="F98" s="28">
        <v>970</v>
      </c>
      <c r="G98" s="27">
        <v>28</v>
      </c>
      <c r="H98" s="49">
        <f>SUM(D98:D100)</f>
        <v>16</v>
      </c>
      <c r="I98" s="32" t="s">
        <v>134</v>
      </c>
      <c r="J98" s="26">
        <v>6</v>
      </c>
      <c r="K98" s="27">
        <v>28.7</v>
      </c>
      <c r="L98" s="28">
        <v>5610</v>
      </c>
      <c r="M98" s="27">
        <v>7</v>
      </c>
      <c r="N98" s="49">
        <f>SUM(J98:J100)</f>
        <v>12</v>
      </c>
      <c r="O98" s="32" t="s">
        <v>131</v>
      </c>
      <c r="P98" s="26">
        <v>0</v>
      </c>
      <c r="Q98" s="27"/>
      <c r="R98" s="28">
        <v>0</v>
      </c>
      <c r="S98" s="27">
        <v>30</v>
      </c>
      <c r="T98" s="49">
        <f>SUM(P98:P100)</f>
        <v>1</v>
      </c>
      <c r="U98" s="53">
        <f>SUM(H98,N98,T98)</f>
        <v>29</v>
      </c>
      <c r="V98" s="39" t="s">
        <v>89</v>
      </c>
      <c r="W98" s="53">
        <f>SUM(U98)-32</f>
        <v>-3</v>
      </c>
    </row>
    <row r="99" spans="1:23" ht="11.25" customHeight="1">
      <c r="A99" s="54"/>
      <c r="B99" s="24">
        <v>20</v>
      </c>
      <c r="C99" s="25" t="s">
        <v>184</v>
      </c>
      <c r="D99" s="26">
        <v>7</v>
      </c>
      <c r="E99" s="27">
        <v>27.9</v>
      </c>
      <c r="F99" s="28">
        <v>6400</v>
      </c>
      <c r="G99" s="27">
        <v>6</v>
      </c>
      <c r="H99" s="50"/>
      <c r="I99" s="32" t="s">
        <v>141</v>
      </c>
      <c r="J99" s="26">
        <v>3</v>
      </c>
      <c r="K99" s="27">
        <v>27.5</v>
      </c>
      <c r="L99" s="28">
        <v>2700</v>
      </c>
      <c r="M99" s="27">
        <v>20</v>
      </c>
      <c r="N99" s="50"/>
      <c r="O99" s="32" t="s">
        <v>106</v>
      </c>
      <c r="P99" s="26">
        <v>0</v>
      </c>
      <c r="Q99" s="27"/>
      <c r="R99" s="28">
        <v>0</v>
      </c>
      <c r="S99" s="27">
        <v>30</v>
      </c>
      <c r="T99" s="50"/>
      <c r="U99" s="54"/>
      <c r="V99" s="47" t="s">
        <v>90</v>
      </c>
      <c r="W99" s="54"/>
    </row>
    <row r="100" spans="1:23" ht="11.25" customHeight="1">
      <c r="A100" s="54"/>
      <c r="B100" s="24">
        <v>21</v>
      </c>
      <c r="C100" s="25" t="s">
        <v>185</v>
      </c>
      <c r="D100" s="26">
        <v>8</v>
      </c>
      <c r="E100" s="27">
        <v>28.7</v>
      </c>
      <c r="F100" s="28">
        <v>7220</v>
      </c>
      <c r="G100" s="27">
        <v>3</v>
      </c>
      <c r="H100" s="50"/>
      <c r="I100" s="32" t="s">
        <v>161</v>
      </c>
      <c r="J100" s="26">
        <v>3</v>
      </c>
      <c r="K100" s="27">
        <v>28.5</v>
      </c>
      <c r="L100" s="28">
        <v>2820</v>
      </c>
      <c r="M100" s="27">
        <v>18</v>
      </c>
      <c r="N100" s="50"/>
      <c r="O100" s="32" t="s">
        <v>125</v>
      </c>
      <c r="P100" s="26">
        <v>1</v>
      </c>
      <c r="Q100" s="27">
        <v>26.3</v>
      </c>
      <c r="R100" s="28">
        <v>910</v>
      </c>
      <c r="S100" s="27">
        <v>24</v>
      </c>
      <c r="T100" s="50"/>
      <c r="U100" s="54"/>
      <c r="V100" s="48"/>
      <c r="W100" s="54"/>
    </row>
    <row r="101" spans="1:23" ht="11.25" customHeight="1">
      <c r="A101" s="45">
        <v>8</v>
      </c>
      <c r="B101" s="19">
        <v>22</v>
      </c>
      <c r="C101" s="20" t="s">
        <v>186</v>
      </c>
      <c r="D101" s="21">
        <v>2</v>
      </c>
      <c r="E101" s="22">
        <v>28.1</v>
      </c>
      <c r="F101" s="23">
        <v>1880</v>
      </c>
      <c r="G101" s="22">
        <v>22</v>
      </c>
      <c r="H101" s="51">
        <f>SUM(D101:D103)</f>
        <v>9</v>
      </c>
      <c r="I101" s="29" t="s">
        <v>117</v>
      </c>
      <c r="J101" s="21">
        <v>4</v>
      </c>
      <c r="K101" s="22">
        <v>29</v>
      </c>
      <c r="L101" s="23">
        <v>3790</v>
      </c>
      <c r="M101" s="22">
        <v>13</v>
      </c>
      <c r="N101" s="51">
        <f>SUM(J101:J103)</f>
        <v>10</v>
      </c>
      <c r="O101" s="29" t="s">
        <v>162</v>
      </c>
      <c r="P101" s="21">
        <v>3</v>
      </c>
      <c r="Q101" s="22">
        <v>27.8</v>
      </c>
      <c r="R101" s="23">
        <v>2760</v>
      </c>
      <c r="S101" s="22">
        <v>10</v>
      </c>
      <c r="T101" s="51">
        <f>SUM(P101:P103)</f>
        <v>5</v>
      </c>
      <c r="U101" s="45">
        <f>SUM(H101,N101,T101)</f>
        <v>24</v>
      </c>
      <c r="V101" s="37" t="s">
        <v>91</v>
      </c>
      <c r="W101" s="45">
        <f>SUM(U101)-32</f>
        <v>-8</v>
      </c>
    </row>
    <row r="102" spans="1:23" ht="11.25" customHeight="1">
      <c r="A102" s="46"/>
      <c r="B102" s="19">
        <v>23</v>
      </c>
      <c r="C102" s="20" t="s">
        <v>187</v>
      </c>
      <c r="D102" s="21">
        <v>5</v>
      </c>
      <c r="E102" s="22">
        <v>28.5</v>
      </c>
      <c r="F102" s="23">
        <v>4610</v>
      </c>
      <c r="G102" s="22">
        <v>12</v>
      </c>
      <c r="H102" s="52"/>
      <c r="I102" s="29" t="s">
        <v>145</v>
      </c>
      <c r="J102" s="21">
        <v>5</v>
      </c>
      <c r="K102" s="22">
        <v>29.3</v>
      </c>
      <c r="L102" s="23">
        <v>4760</v>
      </c>
      <c r="M102" s="22">
        <v>9</v>
      </c>
      <c r="N102" s="52"/>
      <c r="O102" s="29" t="s">
        <v>109</v>
      </c>
      <c r="P102" s="21">
        <v>2</v>
      </c>
      <c r="Q102" s="22">
        <v>29.5</v>
      </c>
      <c r="R102" s="23">
        <v>1910</v>
      </c>
      <c r="S102" s="22">
        <v>15</v>
      </c>
      <c r="T102" s="52"/>
      <c r="U102" s="46"/>
      <c r="V102" s="75" t="s">
        <v>92</v>
      </c>
      <c r="W102" s="46"/>
    </row>
    <row r="103" spans="1:23" ht="11.25" customHeight="1">
      <c r="A103" s="46"/>
      <c r="B103" s="19">
        <v>24</v>
      </c>
      <c r="C103" s="20" t="s">
        <v>188</v>
      </c>
      <c r="D103" s="21">
        <v>2</v>
      </c>
      <c r="E103" s="22">
        <v>29.2</v>
      </c>
      <c r="F103" s="23">
        <v>1970</v>
      </c>
      <c r="G103" s="22">
        <v>21</v>
      </c>
      <c r="H103" s="52"/>
      <c r="I103" s="29" t="s">
        <v>157</v>
      </c>
      <c r="J103" s="21">
        <v>1</v>
      </c>
      <c r="K103" s="22">
        <v>25</v>
      </c>
      <c r="L103" s="23">
        <v>850</v>
      </c>
      <c r="M103" s="22">
        <v>28</v>
      </c>
      <c r="N103" s="52"/>
      <c r="O103" s="29" t="s">
        <v>144</v>
      </c>
      <c r="P103" s="21">
        <v>0</v>
      </c>
      <c r="Q103" s="22"/>
      <c r="R103" s="23">
        <v>0</v>
      </c>
      <c r="S103" s="22">
        <v>30</v>
      </c>
      <c r="T103" s="52"/>
      <c r="U103" s="46"/>
      <c r="V103" s="76"/>
      <c r="W103" s="46"/>
    </row>
    <row r="104" spans="1:23" ht="11.25" customHeight="1">
      <c r="A104" s="53">
        <v>9</v>
      </c>
      <c r="B104" s="24">
        <v>25</v>
      </c>
      <c r="C104" s="25" t="s">
        <v>189</v>
      </c>
      <c r="D104" s="26">
        <v>2</v>
      </c>
      <c r="E104" s="27">
        <v>27</v>
      </c>
      <c r="F104" s="28">
        <v>1820</v>
      </c>
      <c r="G104" s="27">
        <v>26</v>
      </c>
      <c r="H104" s="49">
        <f>SUM(D104:D106)</f>
        <v>14</v>
      </c>
      <c r="I104" s="32" t="s">
        <v>119</v>
      </c>
      <c r="J104" s="26">
        <v>5</v>
      </c>
      <c r="K104" s="27">
        <v>29.7</v>
      </c>
      <c r="L104" s="28">
        <v>4610</v>
      </c>
      <c r="M104" s="27">
        <v>11</v>
      </c>
      <c r="N104" s="49">
        <f>SUM(J104:J106)</f>
        <v>12</v>
      </c>
      <c r="O104" s="32" t="s">
        <v>105</v>
      </c>
      <c r="P104" s="26">
        <v>1</v>
      </c>
      <c r="Q104" s="27">
        <v>26.5</v>
      </c>
      <c r="R104" s="28">
        <v>910</v>
      </c>
      <c r="S104" s="27">
        <v>23</v>
      </c>
      <c r="T104" s="49">
        <f>SUM(P104:P106)</f>
        <v>6</v>
      </c>
      <c r="U104" s="53">
        <f>SUM(H104,N104,T104)</f>
        <v>32</v>
      </c>
      <c r="V104" s="39" t="s">
        <v>93</v>
      </c>
      <c r="W104" s="53">
        <f>SUM(U104)-32</f>
        <v>0</v>
      </c>
    </row>
    <row r="105" spans="1:23" ht="11.25" customHeight="1">
      <c r="A105" s="54"/>
      <c r="B105" s="24">
        <v>26</v>
      </c>
      <c r="C105" s="25" t="s">
        <v>190</v>
      </c>
      <c r="D105" s="26">
        <v>6</v>
      </c>
      <c r="E105" s="27">
        <v>34.8</v>
      </c>
      <c r="F105" s="28">
        <v>5910</v>
      </c>
      <c r="G105" s="27">
        <v>7</v>
      </c>
      <c r="H105" s="50"/>
      <c r="I105" s="32" t="s">
        <v>114</v>
      </c>
      <c r="J105" s="26">
        <v>6</v>
      </c>
      <c r="K105" s="27">
        <v>27.3</v>
      </c>
      <c r="L105" s="28">
        <v>5520</v>
      </c>
      <c r="M105" s="27">
        <v>8</v>
      </c>
      <c r="N105" s="50"/>
      <c r="O105" s="32" t="s">
        <v>129</v>
      </c>
      <c r="P105" s="26">
        <v>3</v>
      </c>
      <c r="Q105" s="27">
        <v>29.4</v>
      </c>
      <c r="R105" s="28">
        <v>2760</v>
      </c>
      <c r="S105" s="27">
        <v>9</v>
      </c>
      <c r="T105" s="50"/>
      <c r="U105" s="54"/>
      <c r="V105" s="47" t="s">
        <v>94</v>
      </c>
      <c r="W105" s="54"/>
    </row>
    <row r="106" spans="1:23" ht="11.25" customHeight="1">
      <c r="A106" s="54"/>
      <c r="B106" s="24">
        <v>27</v>
      </c>
      <c r="C106" s="25" t="s">
        <v>191</v>
      </c>
      <c r="D106" s="26">
        <v>6</v>
      </c>
      <c r="E106" s="27">
        <v>28.5</v>
      </c>
      <c r="F106" s="28">
        <v>5370</v>
      </c>
      <c r="G106" s="27">
        <v>10</v>
      </c>
      <c r="H106" s="50"/>
      <c r="I106" s="32" t="s">
        <v>107</v>
      </c>
      <c r="J106" s="26">
        <v>1</v>
      </c>
      <c r="K106" s="27">
        <v>35.7</v>
      </c>
      <c r="L106" s="28">
        <v>1180</v>
      </c>
      <c r="M106" s="27">
        <v>26</v>
      </c>
      <c r="N106" s="50"/>
      <c r="O106" s="32" t="s">
        <v>135</v>
      </c>
      <c r="P106" s="26">
        <v>2</v>
      </c>
      <c r="Q106" s="27">
        <v>33.5</v>
      </c>
      <c r="R106" s="28">
        <v>2090</v>
      </c>
      <c r="S106" s="27">
        <v>13</v>
      </c>
      <c r="T106" s="50"/>
      <c r="U106" s="54"/>
      <c r="V106" s="48"/>
      <c r="W106" s="54"/>
    </row>
    <row r="107" spans="1:23" ht="11.25" customHeight="1">
      <c r="A107" s="45">
        <v>10</v>
      </c>
      <c r="B107" s="19">
        <v>28</v>
      </c>
      <c r="C107" s="20" t="s">
        <v>192</v>
      </c>
      <c r="D107" s="21">
        <v>7</v>
      </c>
      <c r="E107" s="22">
        <v>29.8</v>
      </c>
      <c r="F107" s="23">
        <v>6580</v>
      </c>
      <c r="G107" s="22">
        <v>5</v>
      </c>
      <c r="H107" s="51">
        <f>SUM(D107:D109)</f>
        <v>9</v>
      </c>
      <c r="I107" s="29" t="s">
        <v>146</v>
      </c>
      <c r="J107" s="21">
        <v>2</v>
      </c>
      <c r="K107" s="22">
        <v>27.5</v>
      </c>
      <c r="L107" s="23">
        <v>1850</v>
      </c>
      <c r="M107" s="22">
        <v>23</v>
      </c>
      <c r="N107" s="51">
        <f>SUM(J107:J109)</f>
        <v>5</v>
      </c>
      <c r="O107" s="29" t="s">
        <v>148</v>
      </c>
      <c r="P107" s="21">
        <v>0</v>
      </c>
      <c r="Q107" s="22"/>
      <c r="R107" s="23">
        <v>0</v>
      </c>
      <c r="S107" s="22">
        <v>30</v>
      </c>
      <c r="T107" s="51">
        <f>SUM(P107:P109)</f>
        <v>10</v>
      </c>
      <c r="U107" s="45">
        <f>SUM(H107,N107,T107)</f>
        <v>24</v>
      </c>
      <c r="V107" s="37" t="s">
        <v>95</v>
      </c>
      <c r="W107" s="45">
        <f>SUM(U107)-32</f>
        <v>-8</v>
      </c>
    </row>
    <row r="108" spans="1:23" ht="11.25" customHeight="1">
      <c r="A108" s="46"/>
      <c r="B108" s="19">
        <v>29</v>
      </c>
      <c r="C108" s="20" t="s">
        <v>193</v>
      </c>
      <c r="D108" s="21">
        <v>0</v>
      </c>
      <c r="E108" s="22"/>
      <c r="F108" s="23">
        <v>0</v>
      </c>
      <c r="G108" s="22">
        <v>30</v>
      </c>
      <c r="H108" s="52"/>
      <c r="I108" s="29" t="s">
        <v>142</v>
      </c>
      <c r="J108" s="21">
        <v>3</v>
      </c>
      <c r="K108" s="22">
        <v>27.2</v>
      </c>
      <c r="L108" s="23">
        <v>2670</v>
      </c>
      <c r="M108" s="22">
        <v>21</v>
      </c>
      <c r="N108" s="52"/>
      <c r="O108" s="29" t="s">
        <v>128</v>
      </c>
      <c r="P108" s="21">
        <v>10</v>
      </c>
      <c r="Q108" s="22">
        <v>30.5</v>
      </c>
      <c r="R108" s="23">
        <v>9310</v>
      </c>
      <c r="S108" s="22">
        <v>1</v>
      </c>
      <c r="T108" s="52"/>
      <c r="U108" s="46"/>
      <c r="V108" s="75" t="s">
        <v>96</v>
      </c>
      <c r="W108" s="46"/>
    </row>
    <row r="109" spans="1:23" ht="11.25" customHeight="1">
      <c r="A109" s="46"/>
      <c r="B109" s="19">
        <v>30</v>
      </c>
      <c r="C109" s="20" t="s">
        <v>194</v>
      </c>
      <c r="D109" s="21">
        <v>2</v>
      </c>
      <c r="E109" s="22">
        <v>31.8</v>
      </c>
      <c r="F109" s="23">
        <v>2000</v>
      </c>
      <c r="G109" s="22">
        <v>20</v>
      </c>
      <c r="H109" s="52"/>
      <c r="I109" s="29" t="s">
        <v>136</v>
      </c>
      <c r="J109" s="21">
        <v>0</v>
      </c>
      <c r="K109" s="22"/>
      <c r="L109" s="23">
        <v>0</v>
      </c>
      <c r="M109" s="22">
        <v>30</v>
      </c>
      <c r="N109" s="52"/>
      <c r="O109" s="29" t="s">
        <v>140</v>
      </c>
      <c r="P109" s="21">
        <v>0</v>
      </c>
      <c r="Q109" s="22"/>
      <c r="R109" s="23">
        <v>0</v>
      </c>
      <c r="S109" s="22">
        <v>30</v>
      </c>
      <c r="T109" s="52"/>
      <c r="U109" s="46"/>
      <c r="V109" s="76"/>
      <c r="W109" s="46"/>
    </row>
    <row r="110" spans="1:23" ht="11.25">
      <c r="A110" s="55" t="s">
        <v>36</v>
      </c>
      <c r="B110" s="56"/>
      <c r="C110" s="63" t="s">
        <v>9</v>
      </c>
      <c r="D110" s="63"/>
      <c r="E110" s="63"/>
      <c r="F110" s="63"/>
      <c r="G110" s="63"/>
      <c r="H110" s="63"/>
      <c r="I110" s="63" t="s">
        <v>12</v>
      </c>
      <c r="J110" s="63"/>
      <c r="K110" s="63"/>
      <c r="L110" s="63"/>
      <c r="M110" s="63"/>
      <c r="N110" s="63"/>
      <c r="O110" s="63" t="s">
        <v>11</v>
      </c>
      <c r="P110" s="63"/>
      <c r="Q110" s="63"/>
      <c r="R110" s="63"/>
      <c r="S110" s="63"/>
      <c r="T110" s="63"/>
      <c r="U110" s="77">
        <f>SUM(C112,I112,O112)</f>
        <v>323</v>
      </c>
      <c r="V110" s="7" t="s">
        <v>16</v>
      </c>
      <c r="W110" s="33" t="s">
        <v>13</v>
      </c>
    </row>
    <row r="111" spans="1:23" ht="11.25">
      <c r="A111" s="64">
        <v>2023</v>
      </c>
      <c r="B111" s="65"/>
      <c r="C111" s="63" t="s">
        <v>10</v>
      </c>
      <c r="D111" s="63"/>
      <c r="E111" s="63"/>
      <c r="F111" s="63"/>
      <c r="G111" s="63"/>
      <c r="H111" s="63"/>
      <c r="I111" s="63" t="s">
        <v>10</v>
      </c>
      <c r="J111" s="63"/>
      <c r="K111" s="63"/>
      <c r="L111" s="63"/>
      <c r="M111" s="63"/>
      <c r="N111" s="63"/>
      <c r="O111" s="63" t="s">
        <v>10</v>
      </c>
      <c r="P111" s="63"/>
      <c r="Q111" s="63"/>
      <c r="R111" s="63"/>
      <c r="S111" s="63"/>
      <c r="T111" s="63"/>
      <c r="U111" s="78"/>
      <c r="V111" s="8" t="s">
        <v>17</v>
      </c>
      <c r="W111" s="34" t="s">
        <v>14</v>
      </c>
    </row>
    <row r="112" spans="1:23" ht="11.25">
      <c r="A112" s="55" t="s">
        <v>23</v>
      </c>
      <c r="B112" s="56"/>
      <c r="C112" s="59">
        <f>SUM(H80:H109)</f>
        <v>122</v>
      </c>
      <c r="D112" s="59"/>
      <c r="E112" s="59"/>
      <c r="F112" s="59"/>
      <c r="G112" s="59"/>
      <c r="H112" s="59"/>
      <c r="I112" s="59">
        <f>SUM(N80:N109)</f>
        <v>126</v>
      </c>
      <c r="J112" s="59"/>
      <c r="K112" s="59"/>
      <c r="L112" s="59"/>
      <c r="M112" s="59"/>
      <c r="N112" s="59"/>
      <c r="O112" s="59">
        <f>SUM(T80:T109)</f>
        <v>75</v>
      </c>
      <c r="P112" s="59"/>
      <c r="Q112" s="59"/>
      <c r="R112" s="59"/>
      <c r="S112" s="59"/>
      <c r="T112" s="59"/>
      <c r="U112" s="79"/>
      <c r="V112" s="8" t="s">
        <v>18</v>
      </c>
      <c r="W112" s="35" t="s">
        <v>15</v>
      </c>
    </row>
    <row r="113" spans="1:23" ht="12.75">
      <c r="A113" s="57" t="s">
        <v>76</v>
      </c>
      <c r="B113" s="58"/>
      <c r="C113" s="60" t="s">
        <v>6</v>
      </c>
      <c r="D113" s="61"/>
      <c r="E113" s="61"/>
      <c r="F113" s="61"/>
      <c r="G113" s="62"/>
      <c r="H113" s="9">
        <f>SUM(H80:H109)/10</f>
        <v>12.2</v>
      </c>
      <c r="I113" s="60" t="s">
        <v>6</v>
      </c>
      <c r="J113" s="61"/>
      <c r="K113" s="61"/>
      <c r="L113" s="61"/>
      <c r="M113" s="62"/>
      <c r="N113" s="9">
        <f>SUM(N80:N109)/10</f>
        <v>12.6</v>
      </c>
      <c r="O113" s="60" t="s">
        <v>6</v>
      </c>
      <c r="P113" s="61"/>
      <c r="Q113" s="61"/>
      <c r="R113" s="61"/>
      <c r="S113" s="62"/>
      <c r="T113" s="9">
        <f>SUM(T80:T109)/10</f>
        <v>7.5</v>
      </c>
      <c r="U113" s="10">
        <f>SUM(U80:U109)/10</f>
        <v>32.3</v>
      </c>
      <c r="V113" s="11" t="s">
        <v>19</v>
      </c>
      <c r="W113" s="12">
        <f>SUM(W80:W109)</f>
        <v>3</v>
      </c>
    </row>
    <row r="114" spans="3:15" ht="12.75">
      <c r="C114" s="42"/>
      <c r="I114" s="42"/>
      <c r="O114" s="42"/>
    </row>
    <row r="115" spans="1:23" ht="18">
      <c r="A115" s="67" t="s">
        <v>98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9"/>
    </row>
    <row r="116" spans="1:23" ht="11.25">
      <c r="A116" s="72" t="s">
        <v>7</v>
      </c>
      <c r="B116" s="66" t="s">
        <v>8</v>
      </c>
      <c r="C116" s="70" t="s">
        <v>33</v>
      </c>
      <c r="D116" s="70"/>
      <c r="E116" s="70"/>
      <c r="F116" s="70"/>
      <c r="G116" s="70"/>
      <c r="H116" s="71"/>
      <c r="I116" s="74" t="s">
        <v>34</v>
      </c>
      <c r="J116" s="74"/>
      <c r="K116" s="74"/>
      <c r="L116" s="74"/>
      <c r="M116" s="74"/>
      <c r="N116" s="74"/>
      <c r="O116" s="74" t="s">
        <v>35</v>
      </c>
      <c r="P116" s="74"/>
      <c r="Q116" s="74"/>
      <c r="R116" s="74"/>
      <c r="S116" s="74"/>
      <c r="T116" s="74"/>
      <c r="U116" s="40" t="s">
        <v>21</v>
      </c>
      <c r="V116" s="66" t="s">
        <v>22</v>
      </c>
      <c r="W116" s="14" t="s">
        <v>24</v>
      </c>
    </row>
    <row r="117" spans="1:23" ht="11.25">
      <c r="A117" s="73"/>
      <c r="B117" s="66"/>
      <c r="C117" s="15" t="s">
        <v>20</v>
      </c>
      <c r="D117" s="36" t="s">
        <v>2</v>
      </c>
      <c r="E117" s="36" t="s">
        <v>3</v>
      </c>
      <c r="F117" s="36" t="s">
        <v>4</v>
      </c>
      <c r="G117" s="36" t="s">
        <v>5</v>
      </c>
      <c r="H117" s="36" t="s">
        <v>1</v>
      </c>
      <c r="I117" s="17" t="s">
        <v>20</v>
      </c>
      <c r="J117" s="36" t="s">
        <v>2</v>
      </c>
      <c r="K117" s="36" t="s">
        <v>3</v>
      </c>
      <c r="L117" s="36" t="s">
        <v>4</v>
      </c>
      <c r="M117" s="36" t="s">
        <v>5</v>
      </c>
      <c r="N117" s="36" t="s">
        <v>1</v>
      </c>
      <c r="O117" s="17" t="s">
        <v>20</v>
      </c>
      <c r="P117" s="36" t="s">
        <v>2</v>
      </c>
      <c r="Q117" s="36" t="s">
        <v>3</v>
      </c>
      <c r="R117" s="36" t="s">
        <v>4</v>
      </c>
      <c r="S117" s="36" t="s">
        <v>5</v>
      </c>
      <c r="T117" s="36" t="s">
        <v>1</v>
      </c>
      <c r="U117" s="36" t="s">
        <v>0</v>
      </c>
      <c r="V117" s="66"/>
      <c r="W117" s="18" t="s">
        <v>25</v>
      </c>
    </row>
    <row r="118" spans="1:23" ht="11.25">
      <c r="A118" s="53">
        <v>1</v>
      </c>
      <c r="B118" s="24">
        <v>1</v>
      </c>
      <c r="C118" s="25" t="s">
        <v>197</v>
      </c>
      <c r="D118" s="26">
        <v>3</v>
      </c>
      <c r="E118" s="27">
        <v>29.4</v>
      </c>
      <c r="F118" s="28">
        <v>2850</v>
      </c>
      <c r="G118" s="27">
        <v>2</v>
      </c>
      <c r="H118" s="49">
        <f>SUM(D118:D121)</f>
        <v>13</v>
      </c>
      <c r="I118" s="32" t="s">
        <v>200</v>
      </c>
      <c r="J118" s="26">
        <v>0</v>
      </c>
      <c r="K118" s="27"/>
      <c r="L118" s="28">
        <v>0</v>
      </c>
      <c r="M118" s="27">
        <v>11</v>
      </c>
      <c r="N118" s="49">
        <f>SUM(J118:J121)</f>
        <v>7</v>
      </c>
      <c r="O118" s="32" t="s">
        <v>199</v>
      </c>
      <c r="P118" s="26">
        <v>2</v>
      </c>
      <c r="Q118" s="27">
        <v>27.5</v>
      </c>
      <c r="R118" s="28">
        <v>1850</v>
      </c>
      <c r="S118" s="27">
        <v>2</v>
      </c>
      <c r="T118" s="49">
        <f>SUM(P118:P121)</f>
        <v>2</v>
      </c>
      <c r="U118" s="53">
        <f>SUM(H118,N118,T118)</f>
        <v>22</v>
      </c>
      <c r="V118" s="80" t="s">
        <v>99</v>
      </c>
      <c r="W118" s="53">
        <f>SUM(U118)-14</f>
        <v>8</v>
      </c>
    </row>
    <row r="119" spans="1:23" ht="11.25">
      <c r="A119" s="54"/>
      <c r="B119" s="24">
        <v>2</v>
      </c>
      <c r="C119" s="25" t="s">
        <v>196</v>
      </c>
      <c r="D119" s="26">
        <v>8</v>
      </c>
      <c r="E119" s="27">
        <v>28.8</v>
      </c>
      <c r="F119" s="28">
        <v>7460</v>
      </c>
      <c r="G119" s="27">
        <v>1</v>
      </c>
      <c r="H119" s="50"/>
      <c r="I119" s="32" t="s">
        <v>203</v>
      </c>
      <c r="J119" s="26">
        <v>2</v>
      </c>
      <c r="K119" s="27">
        <v>27.5</v>
      </c>
      <c r="L119" s="28">
        <v>1850</v>
      </c>
      <c r="M119" s="27">
        <v>4</v>
      </c>
      <c r="N119" s="50"/>
      <c r="O119" s="32" t="s">
        <v>204</v>
      </c>
      <c r="P119" s="26">
        <v>0</v>
      </c>
      <c r="Q119" s="27"/>
      <c r="R119" s="28">
        <v>0</v>
      </c>
      <c r="S119" s="27">
        <v>11</v>
      </c>
      <c r="T119" s="50"/>
      <c r="U119" s="54"/>
      <c r="V119" s="47"/>
      <c r="W119" s="54"/>
    </row>
    <row r="120" spans="1:23" ht="11.25">
      <c r="A120" s="54"/>
      <c r="B120" s="24">
        <v>3</v>
      </c>
      <c r="C120" s="25" t="s">
        <v>208</v>
      </c>
      <c r="D120" s="26">
        <v>2</v>
      </c>
      <c r="E120" s="27">
        <v>27.5</v>
      </c>
      <c r="F120" s="28">
        <v>1820</v>
      </c>
      <c r="G120" s="27">
        <v>5</v>
      </c>
      <c r="H120" s="50"/>
      <c r="I120" s="32" t="s">
        <v>201</v>
      </c>
      <c r="J120" s="26">
        <v>4</v>
      </c>
      <c r="K120" s="27">
        <v>33.5</v>
      </c>
      <c r="L120" s="28">
        <v>3850</v>
      </c>
      <c r="M120" s="27">
        <v>1</v>
      </c>
      <c r="N120" s="50"/>
      <c r="O120" s="32" t="s">
        <v>202</v>
      </c>
      <c r="P120" s="26">
        <v>0</v>
      </c>
      <c r="Q120" s="27"/>
      <c r="R120" s="28">
        <v>0</v>
      </c>
      <c r="S120" s="27">
        <v>11</v>
      </c>
      <c r="T120" s="50"/>
      <c r="U120" s="54"/>
      <c r="V120" s="47" t="s">
        <v>100</v>
      </c>
      <c r="W120" s="54"/>
    </row>
    <row r="121" spans="1:23" ht="11.25">
      <c r="A121" s="54"/>
      <c r="B121" s="24">
        <v>4</v>
      </c>
      <c r="C121" s="25"/>
      <c r="D121" s="26"/>
      <c r="E121" s="27"/>
      <c r="F121" s="28"/>
      <c r="G121" s="27"/>
      <c r="H121" s="50"/>
      <c r="I121" s="31" t="s">
        <v>205</v>
      </c>
      <c r="J121" s="26">
        <v>1</v>
      </c>
      <c r="K121" s="27">
        <v>27.4</v>
      </c>
      <c r="L121" s="28">
        <v>940</v>
      </c>
      <c r="M121" s="27">
        <v>7</v>
      </c>
      <c r="N121" s="50"/>
      <c r="O121" s="31" t="s">
        <v>206</v>
      </c>
      <c r="P121" s="26">
        <v>0</v>
      </c>
      <c r="Q121" s="27"/>
      <c r="R121" s="28">
        <v>0</v>
      </c>
      <c r="S121" s="27">
        <v>11</v>
      </c>
      <c r="T121" s="50"/>
      <c r="U121" s="54"/>
      <c r="V121" s="48"/>
      <c r="W121" s="54"/>
    </row>
    <row r="122" spans="1:23" ht="11.25" customHeight="1">
      <c r="A122" s="45">
        <v>2</v>
      </c>
      <c r="B122" s="19">
        <v>5</v>
      </c>
      <c r="C122" s="20" t="s">
        <v>199</v>
      </c>
      <c r="D122" s="21">
        <v>1</v>
      </c>
      <c r="E122" s="22">
        <v>28</v>
      </c>
      <c r="F122" s="23">
        <v>940</v>
      </c>
      <c r="G122" s="22">
        <v>6</v>
      </c>
      <c r="H122" s="51">
        <f>SUM(D122:D125)</f>
        <v>4</v>
      </c>
      <c r="I122" s="30" t="s">
        <v>204</v>
      </c>
      <c r="J122" s="21">
        <v>1</v>
      </c>
      <c r="K122" s="22">
        <v>29.8</v>
      </c>
      <c r="L122" s="23">
        <v>1000</v>
      </c>
      <c r="M122" s="22">
        <v>5</v>
      </c>
      <c r="N122" s="51">
        <f>SUM(J122:J125)</f>
        <v>4</v>
      </c>
      <c r="O122" s="30" t="s">
        <v>197</v>
      </c>
      <c r="P122" s="21">
        <v>0</v>
      </c>
      <c r="Q122" s="22"/>
      <c r="R122" s="23">
        <v>0</v>
      </c>
      <c r="S122" s="22">
        <v>11</v>
      </c>
      <c r="T122" s="51">
        <f>SUM(P122:P125)</f>
        <v>6</v>
      </c>
      <c r="U122" s="45">
        <f>SUM(H122,N122,T122)</f>
        <v>14</v>
      </c>
      <c r="V122" s="81" t="s">
        <v>101</v>
      </c>
      <c r="W122" s="45">
        <f>SUM(U122)-14</f>
        <v>0</v>
      </c>
    </row>
    <row r="123" spans="1:23" ht="11.25" customHeight="1">
      <c r="A123" s="46"/>
      <c r="B123" s="19">
        <v>6</v>
      </c>
      <c r="C123" s="20" t="s">
        <v>200</v>
      </c>
      <c r="D123" s="21">
        <v>1</v>
      </c>
      <c r="E123" s="22">
        <v>26</v>
      </c>
      <c r="F123" s="23">
        <v>880</v>
      </c>
      <c r="G123" s="22">
        <v>7</v>
      </c>
      <c r="H123" s="52"/>
      <c r="I123" s="30" t="s">
        <v>208</v>
      </c>
      <c r="J123" s="21">
        <v>3</v>
      </c>
      <c r="K123" s="22">
        <v>28</v>
      </c>
      <c r="L123" s="23">
        <v>2760</v>
      </c>
      <c r="M123" s="22">
        <v>2</v>
      </c>
      <c r="N123" s="52"/>
      <c r="O123" s="30" t="s">
        <v>196</v>
      </c>
      <c r="P123" s="21">
        <v>6</v>
      </c>
      <c r="Q123" s="22">
        <v>34.1</v>
      </c>
      <c r="R123" s="23">
        <v>5700</v>
      </c>
      <c r="S123" s="22">
        <v>1</v>
      </c>
      <c r="T123" s="52"/>
      <c r="U123" s="46"/>
      <c r="V123" s="75"/>
      <c r="W123" s="46"/>
    </row>
    <row r="124" spans="1:23" ht="11.25" customHeight="1">
      <c r="A124" s="46"/>
      <c r="B124" s="19">
        <v>7</v>
      </c>
      <c r="C124" s="20" t="s">
        <v>201</v>
      </c>
      <c r="D124" s="21">
        <v>2</v>
      </c>
      <c r="E124" s="22">
        <v>28</v>
      </c>
      <c r="F124" s="23">
        <v>1850</v>
      </c>
      <c r="G124" s="22">
        <v>4</v>
      </c>
      <c r="H124" s="52"/>
      <c r="I124" s="29" t="s">
        <v>206</v>
      </c>
      <c r="J124" s="21">
        <v>0</v>
      </c>
      <c r="K124" s="22"/>
      <c r="L124" s="23">
        <v>0</v>
      </c>
      <c r="M124" s="22">
        <v>11</v>
      </c>
      <c r="N124" s="52"/>
      <c r="O124" s="29" t="s">
        <v>203</v>
      </c>
      <c r="P124" s="21">
        <v>0</v>
      </c>
      <c r="Q124" s="22"/>
      <c r="R124" s="23">
        <v>0</v>
      </c>
      <c r="S124" s="22">
        <v>11</v>
      </c>
      <c r="T124" s="52"/>
      <c r="U124" s="46"/>
      <c r="V124" s="75" t="s">
        <v>102</v>
      </c>
      <c r="W124" s="46"/>
    </row>
    <row r="125" spans="1:23" ht="11.25" customHeight="1">
      <c r="A125" s="46"/>
      <c r="B125" s="19">
        <v>8</v>
      </c>
      <c r="C125" s="20" t="s">
        <v>202</v>
      </c>
      <c r="D125" s="21">
        <v>0</v>
      </c>
      <c r="E125" s="22"/>
      <c r="F125" s="23">
        <v>0</v>
      </c>
      <c r="G125" s="22">
        <v>11</v>
      </c>
      <c r="H125" s="52"/>
      <c r="I125" s="29"/>
      <c r="J125" s="21"/>
      <c r="K125" s="22"/>
      <c r="L125" s="23"/>
      <c r="M125" s="22"/>
      <c r="N125" s="52"/>
      <c r="O125" s="29" t="s">
        <v>205</v>
      </c>
      <c r="P125" s="21">
        <v>0</v>
      </c>
      <c r="Q125" s="22"/>
      <c r="R125" s="23">
        <v>0</v>
      </c>
      <c r="S125" s="22">
        <v>11</v>
      </c>
      <c r="T125" s="52"/>
      <c r="U125" s="46"/>
      <c r="V125" s="76"/>
      <c r="W125" s="46"/>
    </row>
    <row r="126" spans="1:23" ht="11.25" customHeight="1">
      <c r="A126" s="53">
        <v>3</v>
      </c>
      <c r="B126" s="24">
        <v>9</v>
      </c>
      <c r="C126" s="25" t="s">
        <v>203</v>
      </c>
      <c r="D126" s="26">
        <v>0</v>
      </c>
      <c r="E126" s="27"/>
      <c r="F126" s="28">
        <v>0</v>
      </c>
      <c r="G126" s="27">
        <v>11</v>
      </c>
      <c r="H126" s="49">
        <f>SUM(D126:D129)</f>
        <v>2</v>
      </c>
      <c r="I126" s="31" t="s">
        <v>197</v>
      </c>
      <c r="J126" s="26">
        <v>0</v>
      </c>
      <c r="K126" s="27"/>
      <c r="L126" s="28">
        <v>0</v>
      </c>
      <c r="M126" s="27">
        <v>11</v>
      </c>
      <c r="N126" s="49">
        <f>SUM(J126:J129)</f>
        <v>3</v>
      </c>
      <c r="O126" s="31" t="s">
        <v>200</v>
      </c>
      <c r="P126" s="26">
        <v>0</v>
      </c>
      <c r="Q126" s="27"/>
      <c r="R126" s="28">
        <v>0</v>
      </c>
      <c r="S126" s="27">
        <v>11</v>
      </c>
      <c r="T126" s="49">
        <f>SUM(P126:P129)</f>
        <v>0</v>
      </c>
      <c r="U126" s="53">
        <f>SUM(H126,N126,T126)</f>
        <v>5</v>
      </c>
      <c r="V126" s="80" t="s">
        <v>103</v>
      </c>
      <c r="W126" s="53">
        <f>SUM(U126)-14</f>
        <v>-9</v>
      </c>
    </row>
    <row r="127" spans="1:23" ht="11.25" customHeight="1">
      <c r="A127" s="54"/>
      <c r="B127" s="24">
        <v>10</v>
      </c>
      <c r="C127" s="25" t="s">
        <v>204</v>
      </c>
      <c r="D127" s="26">
        <v>0</v>
      </c>
      <c r="E127" s="27"/>
      <c r="F127" s="28">
        <v>0</v>
      </c>
      <c r="G127" s="27">
        <v>11</v>
      </c>
      <c r="H127" s="50"/>
      <c r="I127" s="31" t="s">
        <v>196</v>
      </c>
      <c r="J127" s="26">
        <v>2</v>
      </c>
      <c r="K127" s="27">
        <v>29</v>
      </c>
      <c r="L127" s="28">
        <v>1940</v>
      </c>
      <c r="M127" s="27">
        <v>3</v>
      </c>
      <c r="N127" s="50"/>
      <c r="O127" s="31" t="s">
        <v>208</v>
      </c>
      <c r="P127" s="26">
        <v>0</v>
      </c>
      <c r="Q127" s="27"/>
      <c r="R127" s="28">
        <v>0</v>
      </c>
      <c r="S127" s="27">
        <v>11</v>
      </c>
      <c r="T127" s="50"/>
      <c r="U127" s="54"/>
      <c r="V127" s="47"/>
      <c r="W127" s="54"/>
    </row>
    <row r="128" spans="1:23" ht="11.25" customHeight="1">
      <c r="A128" s="54"/>
      <c r="B128" s="24">
        <v>11</v>
      </c>
      <c r="C128" s="25" t="s">
        <v>205</v>
      </c>
      <c r="D128" s="26">
        <v>2</v>
      </c>
      <c r="E128" s="27">
        <v>29</v>
      </c>
      <c r="F128" s="28">
        <v>1850</v>
      </c>
      <c r="G128" s="27">
        <v>3</v>
      </c>
      <c r="H128" s="50"/>
      <c r="I128" s="32" t="s">
        <v>199</v>
      </c>
      <c r="J128" s="26">
        <v>0</v>
      </c>
      <c r="K128" s="27"/>
      <c r="L128" s="28">
        <v>0</v>
      </c>
      <c r="M128" s="27">
        <v>11</v>
      </c>
      <c r="N128" s="50"/>
      <c r="O128" s="32" t="s">
        <v>201</v>
      </c>
      <c r="P128" s="26">
        <v>0</v>
      </c>
      <c r="Q128" s="27"/>
      <c r="R128" s="28">
        <v>0</v>
      </c>
      <c r="S128" s="27">
        <v>11</v>
      </c>
      <c r="T128" s="50"/>
      <c r="U128" s="54"/>
      <c r="V128" s="47" t="s">
        <v>104</v>
      </c>
      <c r="W128" s="54"/>
    </row>
    <row r="129" spans="1:23" ht="11.25" customHeight="1">
      <c r="A129" s="54"/>
      <c r="B129" s="24">
        <v>12</v>
      </c>
      <c r="C129" s="25" t="s">
        <v>206</v>
      </c>
      <c r="D129" s="26">
        <v>0</v>
      </c>
      <c r="E129" s="27"/>
      <c r="F129" s="28">
        <v>0</v>
      </c>
      <c r="G129" s="27">
        <v>11</v>
      </c>
      <c r="H129" s="50"/>
      <c r="I129" s="31" t="s">
        <v>202</v>
      </c>
      <c r="J129" s="26">
        <v>1</v>
      </c>
      <c r="K129" s="27">
        <v>28.1</v>
      </c>
      <c r="L129" s="28">
        <v>970</v>
      </c>
      <c r="M129" s="27">
        <v>6</v>
      </c>
      <c r="N129" s="50"/>
      <c r="O129" s="31"/>
      <c r="P129" s="26"/>
      <c r="Q129" s="27"/>
      <c r="R129" s="28"/>
      <c r="S129" s="27"/>
      <c r="T129" s="50"/>
      <c r="U129" s="54"/>
      <c r="V129" s="48"/>
      <c r="W129" s="54"/>
    </row>
    <row r="130" spans="1:23" ht="11.25">
      <c r="A130" s="55" t="s">
        <v>36</v>
      </c>
      <c r="B130" s="56"/>
      <c r="C130" s="63" t="s">
        <v>9</v>
      </c>
      <c r="D130" s="63"/>
      <c r="E130" s="63"/>
      <c r="F130" s="63"/>
      <c r="G130" s="63"/>
      <c r="H130" s="63"/>
      <c r="I130" s="63" t="s">
        <v>12</v>
      </c>
      <c r="J130" s="63"/>
      <c r="K130" s="63"/>
      <c r="L130" s="63"/>
      <c r="M130" s="63"/>
      <c r="N130" s="63"/>
      <c r="O130" s="63" t="s">
        <v>11</v>
      </c>
      <c r="P130" s="63"/>
      <c r="Q130" s="63"/>
      <c r="R130" s="63"/>
      <c r="S130" s="63"/>
      <c r="T130" s="63"/>
      <c r="U130" s="77">
        <f>SUM(U118:U129)</f>
        <v>41</v>
      </c>
      <c r="V130" s="7" t="s">
        <v>16</v>
      </c>
      <c r="W130" s="33" t="s">
        <v>13</v>
      </c>
    </row>
    <row r="131" spans="1:23" ht="11.25">
      <c r="A131" s="64">
        <v>2023</v>
      </c>
      <c r="B131" s="65"/>
      <c r="C131" s="63" t="s">
        <v>10</v>
      </c>
      <c r="D131" s="63"/>
      <c r="E131" s="63"/>
      <c r="F131" s="63"/>
      <c r="G131" s="63"/>
      <c r="H131" s="63"/>
      <c r="I131" s="63" t="s">
        <v>10</v>
      </c>
      <c r="J131" s="63"/>
      <c r="K131" s="63"/>
      <c r="L131" s="63"/>
      <c r="M131" s="63"/>
      <c r="N131" s="63"/>
      <c r="O131" s="63" t="s">
        <v>10</v>
      </c>
      <c r="P131" s="63"/>
      <c r="Q131" s="63"/>
      <c r="R131" s="63"/>
      <c r="S131" s="63"/>
      <c r="T131" s="63"/>
      <c r="U131" s="78"/>
      <c r="V131" s="8" t="s">
        <v>17</v>
      </c>
      <c r="W131" s="34" t="s">
        <v>14</v>
      </c>
    </row>
    <row r="132" spans="1:23" ht="11.25">
      <c r="A132" s="55" t="s">
        <v>23</v>
      </c>
      <c r="B132" s="56"/>
      <c r="C132" s="59">
        <f>SUM(H118:H129)</f>
        <v>19</v>
      </c>
      <c r="D132" s="59"/>
      <c r="E132" s="59"/>
      <c r="F132" s="59"/>
      <c r="G132" s="59"/>
      <c r="H132" s="59"/>
      <c r="I132" s="59">
        <f>SUM(N118:N129)</f>
        <v>14</v>
      </c>
      <c r="J132" s="59"/>
      <c r="K132" s="59"/>
      <c r="L132" s="59"/>
      <c r="M132" s="59"/>
      <c r="N132" s="59"/>
      <c r="O132" s="59">
        <f>SUM(T118:T129)</f>
        <v>8</v>
      </c>
      <c r="P132" s="59"/>
      <c r="Q132" s="59"/>
      <c r="R132" s="59"/>
      <c r="S132" s="59"/>
      <c r="T132" s="59"/>
      <c r="U132" s="79"/>
      <c r="V132" s="8" t="s">
        <v>18</v>
      </c>
      <c r="W132" s="35" t="s">
        <v>15</v>
      </c>
    </row>
    <row r="133" spans="1:23" ht="12.75">
      <c r="A133" s="57" t="s">
        <v>97</v>
      </c>
      <c r="B133" s="58"/>
      <c r="C133" s="60" t="s">
        <v>6</v>
      </c>
      <c r="D133" s="61"/>
      <c r="E133" s="61"/>
      <c r="F133" s="61"/>
      <c r="G133" s="62"/>
      <c r="H133" s="9">
        <f>SUM(H118:H129)/3</f>
        <v>6.333333333333333</v>
      </c>
      <c r="I133" s="60" t="s">
        <v>6</v>
      </c>
      <c r="J133" s="61"/>
      <c r="K133" s="61"/>
      <c r="L133" s="61"/>
      <c r="M133" s="62"/>
      <c r="N133" s="9">
        <f>SUM(N118:N129)/3</f>
        <v>4.666666666666667</v>
      </c>
      <c r="O133" s="60" t="s">
        <v>6</v>
      </c>
      <c r="P133" s="61"/>
      <c r="Q133" s="61"/>
      <c r="R133" s="61"/>
      <c r="S133" s="62"/>
      <c r="T133" s="9">
        <f>SUM(T118:T129)/3</f>
        <v>2.6666666666666665</v>
      </c>
      <c r="U133" s="10">
        <f>SUM(U118:U129)/3</f>
        <v>13.666666666666666</v>
      </c>
      <c r="V133" s="11" t="s">
        <v>19</v>
      </c>
      <c r="W133" s="12">
        <f>SUM(W118:W129)</f>
        <v>-1</v>
      </c>
    </row>
    <row r="134" spans="3:15" ht="12.75" hidden="1">
      <c r="C134" s="42" t="s">
        <v>197</v>
      </c>
      <c r="I134" s="42" t="s">
        <v>197</v>
      </c>
      <c r="O134" s="42" t="s">
        <v>197</v>
      </c>
    </row>
    <row r="135" spans="3:15" ht="12.75" hidden="1">
      <c r="C135" s="43" t="s">
        <v>196</v>
      </c>
      <c r="I135" s="43" t="s">
        <v>196</v>
      </c>
      <c r="O135" s="43" t="s">
        <v>196</v>
      </c>
    </row>
    <row r="136" spans="3:15" ht="12.75" hidden="1">
      <c r="C136" s="43" t="s">
        <v>198</v>
      </c>
      <c r="I136" s="43" t="s">
        <v>198</v>
      </c>
      <c r="O136" s="43" t="s">
        <v>198</v>
      </c>
    </row>
    <row r="137" spans="3:15" ht="12.75" hidden="1">
      <c r="C137" s="43" t="s">
        <v>199</v>
      </c>
      <c r="I137" s="43" t="s">
        <v>199</v>
      </c>
      <c r="O137" s="43" t="s">
        <v>199</v>
      </c>
    </row>
    <row r="138" spans="3:15" ht="12.75" hidden="1">
      <c r="C138" s="43" t="s">
        <v>200</v>
      </c>
      <c r="I138" s="43" t="s">
        <v>200</v>
      </c>
      <c r="O138" s="43" t="s">
        <v>200</v>
      </c>
    </row>
    <row r="139" spans="3:15" ht="12.75" hidden="1">
      <c r="C139" s="43" t="s">
        <v>201</v>
      </c>
      <c r="I139" s="43" t="s">
        <v>201</v>
      </c>
      <c r="O139" s="43" t="s">
        <v>201</v>
      </c>
    </row>
    <row r="140" spans="3:15" ht="12.75" hidden="1">
      <c r="C140" s="43" t="s">
        <v>202</v>
      </c>
      <c r="I140" s="43" t="s">
        <v>202</v>
      </c>
      <c r="O140" s="43" t="s">
        <v>202</v>
      </c>
    </row>
    <row r="141" spans="3:15" ht="12.75" hidden="1">
      <c r="C141" s="43" t="s">
        <v>203</v>
      </c>
      <c r="I141" s="43" t="s">
        <v>203</v>
      </c>
      <c r="O141" s="43" t="s">
        <v>203</v>
      </c>
    </row>
    <row r="142" spans="3:15" ht="12.75" hidden="1">
      <c r="C142" s="43" t="s">
        <v>204</v>
      </c>
      <c r="I142" s="43" t="s">
        <v>204</v>
      </c>
      <c r="O142" s="43" t="s">
        <v>204</v>
      </c>
    </row>
    <row r="143" spans="3:15" ht="12.75" hidden="1">
      <c r="C143" s="43" t="s">
        <v>205</v>
      </c>
      <c r="I143" s="43" t="s">
        <v>205</v>
      </c>
      <c r="O143" s="43" t="s">
        <v>205</v>
      </c>
    </row>
    <row r="144" spans="3:15" ht="12.75" hidden="1">
      <c r="C144" s="43" t="s">
        <v>206</v>
      </c>
      <c r="I144" s="43" t="s">
        <v>206</v>
      </c>
      <c r="O144" s="43" t="s">
        <v>206</v>
      </c>
    </row>
  </sheetData>
  <sheetProtection/>
  <mergeCells count="329">
    <mergeCell ref="C132:H132"/>
    <mergeCell ref="I132:N132"/>
    <mergeCell ref="O132:T132"/>
    <mergeCell ref="A133:B133"/>
    <mergeCell ref="C133:G133"/>
    <mergeCell ref="I133:M133"/>
    <mergeCell ref="O133:S133"/>
    <mergeCell ref="A130:B130"/>
    <mergeCell ref="C130:H130"/>
    <mergeCell ref="I130:N130"/>
    <mergeCell ref="O130:T130"/>
    <mergeCell ref="U130:U132"/>
    <mergeCell ref="A131:B131"/>
    <mergeCell ref="C131:H131"/>
    <mergeCell ref="I131:N131"/>
    <mergeCell ref="O131:T131"/>
    <mergeCell ref="A132:B132"/>
    <mergeCell ref="A126:A129"/>
    <mergeCell ref="H126:H129"/>
    <mergeCell ref="N126:N129"/>
    <mergeCell ref="T126:T129"/>
    <mergeCell ref="U126:U129"/>
    <mergeCell ref="W126:W129"/>
    <mergeCell ref="V128:V129"/>
    <mergeCell ref="V126:V127"/>
    <mergeCell ref="A122:A125"/>
    <mergeCell ref="H122:H125"/>
    <mergeCell ref="N122:N125"/>
    <mergeCell ref="T122:T125"/>
    <mergeCell ref="U122:U125"/>
    <mergeCell ref="W122:W125"/>
    <mergeCell ref="V124:V125"/>
    <mergeCell ref="V122:V123"/>
    <mergeCell ref="A118:A121"/>
    <mergeCell ref="H118:H121"/>
    <mergeCell ref="N118:N121"/>
    <mergeCell ref="T118:T121"/>
    <mergeCell ref="U118:U121"/>
    <mergeCell ref="W118:W121"/>
    <mergeCell ref="V120:V121"/>
    <mergeCell ref="V118:V119"/>
    <mergeCell ref="A115:W115"/>
    <mergeCell ref="A116:A117"/>
    <mergeCell ref="B116:B117"/>
    <mergeCell ref="C116:H116"/>
    <mergeCell ref="I116:N116"/>
    <mergeCell ref="O116:T116"/>
    <mergeCell ref="V116:V117"/>
    <mergeCell ref="C112:H112"/>
    <mergeCell ref="I112:N112"/>
    <mergeCell ref="O112:T112"/>
    <mergeCell ref="A113:B113"/>
    <mergeCell ref="C113:G113"/>
    <mergeCell ref="I113:M113"/>
    <mergeCell ref="O113:S113"/>
    <mergeCell ref="A110:B110"/>
    <mergeCell ref="C110:H110"/>
    <mergeCell ref="I110:N110"/>
    <mergeCell ref="O110:T110"/>
    <mergeCell ref="U110:U112"/>
    <mergeCell ref="A111:B111"/>
    <mergeCell ref="C111:H111"/>
    <mergeCell ref="I111:N111"/>
    <mergeCell ref="O111:T111"/>
    <mergeCell ref="A112:B112"/>
    <mergeCell ref="A107:A109"/>
    <mergeCell ref="H107:H109"/>
    <mergeCell ref="N107:N109"/>
    <mergeCell ref="T107:T109"/>
    <mergeCell ref="U107:U109"/>
    <mergeCell ref="W107:W109"/>
    <mergeCell ref="V108:V109"/>
    <mergeCell ref="A104:A106"/>
    <mergeCell ref="H104:H106"/>
    <mergeCell ref="N104:N106"/>
    <mergeCell ref="T104:T106"/>
    <mergeCell ref="U104:U106"/>
    <mergeCell ref="W104:W106"/>
    <mergeCell ref="V105:V106"/>
    <mergeCell ref="A101:A103"/>
    <mergeCell ref="H101:H103"/>
    <mergeCell ref="N101:N103"/>
    <mergeCell ref="T101:T103"/>
    <mergeCell ref="U101:U103"/>
    <mergeCell ref="W101:W103"/>
    <mergeCell ref="V102:V103"/>
    <mergeCell ref="A98:A100"/>
    <mergeCell ref="H98:H100"/>
    <mergeCell ref="N98:N100"/>
    <mergeCell ref="T98:T100"/>
    <mergeCell ref="U98:U100"/>
    <mergeCell ref="W98:W100"/>
    <mergeCell ref="V99:V100"/>
    <mergeCell ref="A95:A97"/>
    <mergeCell ref="H95:H97"/>
    <mergeCell ref="N95:N97"/>
    <mergeCell ref="T95:T97"/>
    <mergeCell ref="U95:U97"/>
    <mergeCell ref="W95:W97"/>
    <mergeCell ref="V96:V97"/>
    <mergeCell ref="A92:A94"/>
    <mergeCell ref="H92:H94"/>
    <mergeCell ref="N92:N94"/>
    <mergeCell ref="T92:T94"/>
    <mergeCell ref="U92:U94"/>
    <mergeCell ref="W92:W94"/>
    <mergeCell ref="V93:V94"/>
    <mergeCell ref="A89:A91"/>
    <mergeCell ref="H89:H91"/>
    <mergeCell ref="N89:N91"/>
    <mergeCell ref="T89:T91"/>
    <mergeCell ref="U89:U91"/>
    <mergeCell ref="W89:W91"/>
    <mergeCell ref="V90:V91"/>
    <mergeCell ref="A86:A88"/>
    <mergeCell ref="H86:H88"/>
    <mergeCell ref="N86:N88"/>
    <mergeCell ref="T86:T88"/>
    <mergeCell ref="U86:U88"/>
    <mergeCell ref="W86:W88"/>
    <mergeCell ref="V87:V88"/>
    <mergeCell ref="A83:A85"/>
    <mergeCell ref="H83:H85"/>
    <mergeCell ref="N83:N85"/>
    <mergeCell ref="T83:T85"/>
    <mergeCell ref="U83:U85"/>
    <mergeCell ref="W83:W85"/>
    <mergeCell ref="V84:V85"/>
    <mergeCell ref="A80:A82"/>
    <mergeCell ref="H80:H82"/>
    <mergeCell ref="N80:N82"/>
    <mergeCell ref="T80:T82"/>
    <mergeCell ref="U80:U82"/>
    <mergeCell ref="W80:W82"/>
    <mergeCell ref="V81:V82"/>
    <mergeCell ref="A78:A79"/>
    <mergeCell ref="B78:B79"/>
    <mergeCell ref="C78:H78"/>
    <mergeCell ref="I78:N78"/>
    <mergeCell ref="O78:T78"/>
    <mergeCell ref="V78:V79"/>
    <mergeCell ref="C74:H74"/>
    <mergeCell ref="I74:N74"/>
    <mergeCell ref="O74:T74"/>
    <mergeCell ref="A75:B75"/>
    <mergeCell ref="C75:G75"/>
    <mergeCell ref="I75:M75"/>
    <mergeCell ref="O75:S75"/>
    <mergeCell ref="A72:B72"/>
    <mergeCell ref="C72:H72"/>
    <mergeCell ref="I72:N72"/>
    <mergeCell ref="O72:T72"/>
    <mergeCell ref="U72:U74"/>
    <mergeCell ref="A73:B73"/>
    <mergeCell ref="C73:H73"/>
    <mergeCell ref="I73:N73"/>
    <mergeCell ref="O73:T73"/>
    <mergeCell ref="A74:B74"/>
    <mergeCell ref="W66:W68"/>
    <mergeCell ref="A69:A71"/>
    <mergeCell ref="H69:H71"/>
    <mergeCell ref="N69:N71"/>
    <mergeCell ref="T69:T71"/>
    <mergeCell ref="U69:U71"/>
    <mergeCell ref="W69:W71"/>
    <mergeCell ref="V70:V71"/>
    <mergeCell ref="V67:V68"/>
    <mergeCell ref="A66:A68"/>
    <mergeCell ref="H66:H68"/>
    <mergeCell ref="N66:N68"/>
    <mergeCell ref="T66:T68"/>
    <mergeCell ref="U66:U68"/>
    <mergeCell ref="A77:W77"/>
    <mergeCell ref="A63:A65"/>
    <mergeCell ref="H63:H65"/>
    <mergeCell ref="N63:N65"/>
    <mergeCell ref="T63:T65"/>
    <mergeCell ref="U63:U65"/>
    <mergeCell ref="W63:W65"/>
    <mergeCell ref="V64:V65"/>
    <mergeCell ref="A60:A62"/>
    <mergeCell ref="H60:H62"/>
    <mergeCell ref="N60:N62"/>
    <mergeCell ref="T60:T62"/>
    <mergeCell ref="U60:U62"/>
    <mergeCell ref="W60:W62"/>
    <mergeCell ref="V61:V62"/>
    <mergeCell ref="A57:A59"/>
    <mergeCell ref="H57:H59"/>
    <mergeCell ref="N57:N59"/>
    <mergeCell ref="T57:T59"/>
    <mergeCell ref="U57:U59"/>
    <mergeCell ref="W57:W59"/>
    <mergeCell ref="V58:V59"/>
    <mergeCell ref="A54:A56"/>
    <mergeCell ref="H54:H56"/>
    <mergeCell ref="N54:N56"/>
    <mergeCell ref="T54:T56"/>
    <mergeCell ref="U54:U56"/>
    <mergeCell ref="W54:W56"/>
    <mergeCell ref="V55:V56"/>
    <mergeCell ref="A51:A53"/>
    <mergeCell ref="H51:H53"/>
    <mergeCell ref="N51:N53"/>
    <mergeCell ref="T51:T53"/>
    <mergeCell ref="U51:U53"/>
    <mergeCell ref="W51:W53"/>
    <mergeCell ref="A48:A50"/>
    <mergeCell ref="H48:H50"/>
    <mergeCell ref="N48:N50"/>
    <mergeCell ref="T48:T50"/>
    <mergeCell ref="U48:U50"/>
    <mergeCell ref="W48:W50"/>
    <mergeCell ref="V49:V50"/>
    <mergeCell ref="W42:W44"/>
    <mergeCell ref="V43:V44"/>
    <mergeCell ref="A45:A47"/>
    <mergeCell ref="H45:H47"/>
    <mergeCell ref="N45:N47"/>
    <mergeCell ref="T45:T47"/>
    <mergeCell ref="U45:U47"/>
    <mergeCell ref="W45:W47"/>
    <mergeCell ref="V46:V47"/>
    <mergeCell ref="U34:U36"/>
    <mergeCell ref="A42:A44"/>
    <mergeCell ref="H42:H44"/>
    <mergeCell ref="N42:N44"/>
    <mergeCell ref="T42:T44"/>
    <mergeCell ref="U42:U44"/>
    <mergeCell ref="A39:W39"/>
    <mergeCell ref="A40:A41"/>
    <mergeCell ref="B40:B41"/>
    <mergeCell ref="C40:H40"/>
    <mergeCell ref="I40:N40"/>
    <mergeCell ref="O40:T40"/>
    <mergeCell ref="V40:V41"/>
    <mergeCell ref="V11:V12"/>
    <mergeCell ref="V14:V15"/>
    <mergeCell ref="V17:V18"/>
    <mergeCell ref="V20:V21"/>
    <mergeCell ref="V26:V27"/>
    <mergeCell ref="V32:V33"/>
    <mergeCell ref="U22:U24"/>
    <mergeCell ref="I2:N2"/>
    <mergeCell ref="N4:N6"/>
    <mergeCell ref="N7:N9"/>
    <mergeCell ref="V5:V6"/>
    <mergeCell ref="V8:V9"/>
    <mergeCell ref="U7:U9"/>
    <mergeCell ref="U31:U33"/>
    <mergeCell ref="U28:U30"/>
    <mergeCell ref="A1:W1"/>
    <mergeCell ref="C2:H2"/>
    <mergeCell ref="A2:A3"/>
    <mergeCell ref="T10:T12"/>
    <mergeCell ref="T13:T15"/>
    <mergeCell ref="N31:N33"/>
    <mergeCell ref="O2:T2"/>
    <mergeCell ref="V2:V3"/>
    <mergeCell ref="I37:M37"/>
    <mergeCell ref="O37:S37"/>
    <mergeCell ref="O36:T36"/>
    <mergeCell ref="O34:T34"/>
    <mergeCell ref="I35:N35"/>
    <mergeCell ref="I36:N36"/>
    <mergeCell ref="O35:T35"/>
    <mergeCell ref="A4:A6"/>
    <mergeCell ref="A7:A9"/>
    <mergeCell ref="B2:B3"/>
    <mergeCell ref="I34:N34"/>
    <mergeCell ref="C34:H34"/>
    <mergeCell ref="H28:H30"/>
    <mergeCell ref="A34:B34"/>
    <mergeCell ref="A28:A30"/>
    <mergeCell ref="H31:H33"/>
    <mergeCell ref="A19:A21"/>
    <mergeCell ref="A37:B37"/>
    <mergeCell ref="C36:H36"/>
    <mergeCell ref="C37:G37"/>
    <mergeCell ref="C35:H35"/>
    <mergeCell ref="A31:A33"/>
    <mergeCell ref="A35:B35"/>
    <mergeCell ref="A10:A12"/>
    <mergeCell ref="A13:A15"/>
    <mergeCell ref="A16:A18"/>
    <mergeCell ref="N13:N15"/>
    <mergeCell ref="A36:B36"/>
    <mergeCell ref="H16:H18"/>
    <mergeCell ref="H19:H21"/>
    <mergeCell ref="N28:N30"/>
    <mergeCell ref="N19:N21"/>
    <mergeCell ref="W13:W15"/>
    <mergeCell ref="W16:W18"/>
    <mergeCell ref="U16:U18"/>
    <mergeCell ref="A22:A24"/>
    <mergeCell ref="A25:A27"/>
    <mergeCell ref="H22:H24"/>
    <mergeCell ref="N16:N18"/>
    <mergeCell ref="H25:H27"/>
    <mergeCell ref="T25:T27"/>
    <mergeCell ref="H13:H15"/>
    <mergeCell ref="T7:T9"/>
    <mergeCell ref="W4:W6"/>
    <mergeCell ref="W7:W9"/>
    <mergeCell ref="W10:W12"/>
    <mergeCell ref="H4:H6"/>
    <mergeCell ref="H7:H9"/>
    <mergeCell ref="H10:H12"/>
    <mergeCell ref="N10:N12"/>
    <mergeCell ref="W31:W33"/>
    <mergeCell ref="W28:W30"/>
    <mergeCell ref="T28:T30"/>
    <mergeCell ref="T31:T33"/>
    <mergeCell ref="N22:N24"/>
    <mergeCell ref="N25:N27"/>
    <mergeCell ref="W25:W27"/>
    <mergeCell ref="T22:T24"/>
    <mergeCell ref="V23:V24"/>
    <mergeCell ref="W22:W24"/>
    <mergeCell ref="W19:W21"/>
    <mergeCell ref="V29:V30"/>
    <mergeCell ref="U25:U27"/>
    <mergeCell ref="T4:T6"/>
    <mergeCell ref="U19:U21"/>
    <mergeCell ref="U13:U15"/>
    <mergeCell ref="T16:T18"/>
    <mergeCell ref="T19:T21"/>
    <mergeCell ref="U4:U6"/>
    <mergeCell ref="U10:U12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2022-09-16T09:13:11Z</cp:lastPrinted>
  <dcterms:created xsi:type="dcterms:W3CDTF">2003-06-13T07:01:41Z</dcterms:created>
  <dcterms:modified xsi:type="dcterms:W3CDTF">2023-09-24T18:22:45Z</dcterms:modified>
  <cp:category/>
  <cp:version/>
  <cp:contentType/>
  <cp:contentStatus/>
</cp:coreProperties>
</file>